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1" activeTab="6"/>
  </bookViews>
  <sheets>
    <sheet name="kopertina" sheetId="1" r:id="rId1"/>
    <sheet name="AKTIVI 13" sheetId="2" r:id="rId2"/>
    <sheet name="PASIVI 13" sheetId="3" r:id="rId3"/>
    <sheet name="met indirekte 2013" sheetId="4" r:id="rId4"/>
    <sheet name="AR SHP 13" sheetId="5" r:id="rId5"/>
    <sheet name="KAP eVETA 13" sheetId="6" r:id="rId6"/>
    <sheet name="INVENTARI" sheetId="7" r:id="rId7"/>
    <sheet name="tab amortiz  2013" sheetId="8" r:id="rId8"/>
    <sheet name="inventari i mjeteve " sheetId="9" r:id="rId9"/>
  </sheets>
  <definedNames>
    <definedName name="_xlnm.Print_Area" localSheetId="1">'AKTIVI 13'!$A$1:$E$63</definedName>
    <definedName name="_xlnm.Print_Area" localSheetId="4">'AR SHP 13'!$A$1:$E$34</definedName>
    <definedName name="_xlnm.Print_Area" localSheetId="8">'inventari i mjeteve '!$A$1:$E$24</definedName>
    <definedName name="_xlnm.Print_Area" localSheetId="5">'KAP eVETA 13'!$A$1:$G$20</definedName>
    <definedName name="_xlnm.Print_Area" localSheetId="3">'met indirekte 2013'!$A$1:$D$40</definedName>
    <definedName name="_xlnm.Print_Area" localSheetId="2">'PASIVI 13'!$A$1:$E$54</definedName>
    <definedName name="_xlnm.Print_Area" localSheetId="7">'tab amortiz  2013'!$A$1:$H$56</definedName>
  </definedNames>
  <calcPr fullCalcOnLoad="1"/>
</workbook>
</file>

<file path=xl/sharedStrings.xml><?xml version="1.0" encoding="utf-8"?>
<sst xmlns="http://schemas.openxmlformats.org/spreadsheetml/2006/main" count="421" uniqueCount="271">
  <si>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</si>
  <si>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</si>
  <si>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</si>
  <si>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</si>
  <si>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</si>
  <si>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</si>
  <si>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</si>
  <si>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</si>
  <si>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</si>
  <si>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</si>
  <si>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</si>
  <si>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</si>
  <si>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</si>
  <si>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</si>
  <si>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</si>
  <si>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</si>
  <si>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</si>
  <si>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</si>
  <si>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</si>
  <si>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</si>
  <si>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</si>
  <si>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</si>
  <si>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</si>
  <si>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</si>
  <si>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</si>
  <si>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</si>
  <si>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</si>
  <si>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</si>
  <si>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</si>
  <si>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</si>
  <si>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</si>
  <si>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</si>
  <si>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</si>
  <si>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</si>
  <si>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</si>
  <si>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</si>
  <si>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</si>
  <si>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</si>
  <si>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</si>
  <si>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</si>
  <si>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</si>
  <si>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</si>
  <si>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</si>
  <si>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</si>
  <si>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</si>
  <si>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</si>
  <si>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</si>
  <si>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</si>
  <si>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</si>
  <si>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</si>
  <si>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</si>
  <si>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</si>
  <si>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</si>
  <si>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</si>
  <si>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</si>
  <si>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</si>
  <si>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</si>
  <si>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</si>
  <si>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Hua te tjera</t>
  </si>
  <si>
    <t>Huat dhe parapagimet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</si>
  <si>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</si>
  <si>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</si>
  <si>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</si>
  <si>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</si>
  <si>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</si>
  <si>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</si>
  <si>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</si>
  <si>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</si>
  <si>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</si>
  <si>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</si>
  <si>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</si>
  <si>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</si>
  <si>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</si>
  <si>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</si>
  <si>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</si>
  <si>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</si>
  <si>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</si>
  <si>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</si>
  <si>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</si>
  <si>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</si>
  <si>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</si>
  <si>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</si>
  <si>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</si>
  <si>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</si>
  <si>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</si>
  <si>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</si>
  <si>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</si>
  <si>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</si>
  <si>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</si>
  <si>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</si>
  <si>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</si>
  <si>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</si>
  <si>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</si>
  <si>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</si>
  <si>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</si>
  <si>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</si>
  <si>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</si>
  <si>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</si>
  <si>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</si>
  <si>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</si>
  <si>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</si>
  <si>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</si>
  <si>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</si>
  <si>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</si>
  <si>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</si>
  <si>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</si>
  <si>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</si>
  <si>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Primi i aksionit </t>
  </si>
  <si>
    <t>Rezerva statutore dhe ligjore</t>
  </si>
  <si>
    <t>Totali</t>
  </si>
  <si>
    <t>Fitimi i pa- shperndare</t>
  </si>
  <si>
    <t>Emetim i kapitalit aksionar</t>
  </si>
  <si>
    <t xml:space="preserve"> - shpenzimet per sigurimet shoqerore dhe   shendetesore</t>
  </si>
  <si>
    <t>Fluksi i parave nga veprimtarite e shfrytezimit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</si>
  <si>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</si>
  <si>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</si>
  <si>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</si>
  <si>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</si>
  <si>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</si>
  <si>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</si>
  <si>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</si>
  <si>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</si>
  <si>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</si>
  <si>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</si>
  <si>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</si>
  <si>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</si>
  <si>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</si>
  <si>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</si>
  <si>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</si>
  <si>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Rritja/renia neto e mjeteve monetare</t>
  </si>
  <si>
    <t>Mjetet monetare ne fillim te periudhes kontabel</t>
  </si>
  <si>
    <t>Mjetet monetare ne fund te periudhes kontabel</t>
  </si>
  <si>
    <t xml:space="preserve">Dividentet e paguar </t>
  </si>
  <si>
    <t>Fitimi neto per periudhen kontabel</t>
  </si>
  <si>
    <t>Aksione te thesarit te riblera</t>
  </si>
  <si>
    <t>Rritja e rezerves se kapitalit</t>
  </si>
  <si>
    <t>Aksione thesari</t>
  </si>
  <si>
    <t xml:space="preserve"> </t>
  </si>
  <si>
    <t xml:space="preserve">Huadhenie </t>
  </si>
  <si>
    <t>Shpenzimet e pazbritshme</t>
  </si>
  <si>
    <t>(vi)</t>
  </si>
  <si>
    <t>Shoqeria tregtare "  TEA CONSTRUCTION &amp; PETROL" SHA</t>
  </si>
  <si>
    <t>Kerkesa te arketueshme nga procese gjyqesore</t>
  </si>
  <si>
    <t xml:space="preserve">GJENDJE E ARTIKUJVE </t>
  </si>
  <si>
    <t>NR</t>
  </si>
  <si>
    <t xml:space="preserve">EMERTIMI I ARTIKULLIT </t>
  </si>
  <si>
    <t xml:space="preserve">GJENDJE </t>
  </si>
  <si>
    <t>NAFTE BRUTO</t>
  </si>
  <si>
    <t>GAZOIL 350 ppm</t>
  </si>
  <si>
    <t>EURODIESEL</t>
  </si>
  <si>
    <t>BENZOL</t>
  </si>
  <si>
    <t>VIRGINIA</t>
  </si>
  <si>
    <t xml:space="preserve">TOTALI </t>
  </si>
  <si>
    <t>Emertimi dhe Forma ligjore</t>
  </si>
  <si>
    <t>TEA CONSTRUCTION &amp;PETROL SHA</t>
  </si>
  <si>
    <t>NIPT -i</t>
  </si>
  <si>
    <t>K71603004P</t>
  </si>
  <si>
    <t>Adresa e Selise</t>
  </si>
  <si>
    <t>Bulevardi Bajram Curri, Kulla ETC</t>
  </si>
  <si>
    <t>TIRANE</t>
  </si>
  <si>
    <t>Data e krijimit</t>
  </si>
  <si>
    <t>03.08.2007</t>
  </si>
  <si>
    <t>Nr. i  Regjistrit  Tregetar</t>
  </si>
  <si>
    <t>Veprimtaria  Kryesore</t>
  </si>
  <si>
    <t>TREGTIM KARBURANTE E TE TJERA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</si>
  <si>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</si>
  <si>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</si>
  <si>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</si>
  <si>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</si>
  <si>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</si>
  <si>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</si>
  <si>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</si>
  <si>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</si>
  <si>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</si>
  <si>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</si>
  <si>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</si>
  <si>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</si>
  <si>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</si>
  <si>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</si>
  <si>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Aktive afatgjata ne proces</t>
  </si>
  <si>
    <t>Mjete transporti</t>
  </si>
  <si>
    <t>(vii)</t>
  </si>
  <si>
    <t>(viii)</t>
  </si>
  <si>
    <t>Te drejta dhe detyrime ndaj ortakeve</t>
  </si>
  <si>
    <t>Detyrime per TAP</t>
  </si>
  <si>
    <t xml:space="preserve">Detyrime per sigurime shoqerore </t>
  </si>
  <si>
    <t>Detyrime per Tatim Fitimin</t>
  </si>
  <si>
    <t>Aktive monetare ne banke</t>
  </si>
  <si>
    <t>Aktive monetare ne arke</t>
  </si>
  <si>
    <t xml:space="preserve">Aktive monetare </t>
  </si>
  <si>
    <t>Totali 1+2</t>
  </si>
  <si>
    <t>Huat dhe obligacionet afatshkurtra(overdraft)</t>
  </si>
  <si>
    <t>Pozicioni me 31 dhjetor 2011</t>
  </si>
  <si>
    <t>Te ardhurat dhe shpenzimet financiare</t>
  </si>
  <si>
    <t>Shpenzime te periudhave te ardhme</t>
  </si>
  <si>
    <t>Emertimi</t>
  </si>
  <si>
    <t>Gjendje</t>
  </si>
  <si>
    <t>Shtesa</t>
  </si>
  <si>
    <t>Pakesime</t>
  </si>
  <si>
    <t>Ndertime</t>
  </si>
  <si>
    <t>Makineri,paisje, vegla pune</t>
  </si>
  <si>
    <t xml:space="preserve">             TOTALI</t>
  </si>
  <si>
    <t>Makineri,paisje,vegla</t>
  </si>
  <si>
    <t>Administratori</t>
  </si>
  <si>
    <t>NIPT K 71603004 P</t>
  </si>
  <si>
    <t>ADRIAN XHILLARI</t>
  </si>
  <si>
    <t>Aktive te tjera</t>
  </si>
  <si>
    <t>Aktive ne proces</t>
  </si>
  <si>
    <t>Pajisej kompkuterike</t>
  </si>
  <si>
    <t xml:space="preserve">Administrator </t>
  </si>
  <si>
    <t>Viti 2012</t>
  </si>
  <si>
    <t>Humbje e pashperndare</t>
  </si>
  <si>
    <t>Pajisje zyre dhe informative</t>
  </si>
  <si>
    <t xml:space="preserve">Llogari/Kerkesa te tjera te arketueshme </t>
  </si>
  <si>
    <t>Detyrime per TVSH</t>
  </si>
  <si>
    <t>(ix)</t>
  </si>
  <si>
    <t>Hua bankare afatshkurter</t>
  </si>
  <si>
    <t>Huamarrje te tjera-Kredi bankare</t>
  </si>
  <si>
    <t>Te drejta te tjera (autoriteteve doganore)</t>
  </si>
  <si>
    <t>31.12.2012</t>
  </si>
  <si>
    <t>Pozicioni me 31 dhjetor 2012</t>
  </si>
  <si>
    <t>Pajisej kompjuterike</t>
  </si>
  <si>
    <t xml:space="preserve">Mobilje e pajisje zyre </t>
  </si>
  <si>
    <t>Shtesa nga rivleresimet</t>
  </si>
  <si>
    <t>Nr.</t>
  </si>
  <si>
    <t>Lloji I automjetit</t>
  </si>
  <si>
    <t>Kapaciteti</t>
  </si>
  <si>
    <t>Targa</t>
  </si>
  <si>
    <t>Vlera</t>
  </si>
  <si>
    <t>NIPT k71603004p</t>
  </si>
  <si>
    <t xml:space="preserve">ADRIAN XHILLARI </t>
  </si>
  <si>
    <t>Automjet Volvo kamion</t>
  </si>
  <si>
    <t>Autoveture Mercedes Benz</t>
  </si>
  <si>
    <t>Autobot  Daimler Chrysler</t>
  </si>
  <si>
    <t>Autobot  Volvo</t>
  </si>
  <si>
    <t xml:space="preserve">Autoveture Smart </t>
  </si>
  <si>
    <t>Autoveture Skoda</t>
  </si>
  <si>
    <t xml:space="preserve">Gjysem rimorkio Schmitz </t>
  </si>
  <si>
    <t xml:space="preserve">                                     Administratori</t>
  </si>
  <si>
    <t xml:space="preserve">            Pasqyra e te ardhurave dhe shpenzimeve per periudhen</t>
  </si>
  <si>
    <t>Automjet BMW</t>
  </si>
  <si>
    <t xml:space="preserve">                               01 Janar - 31 Dhjetor 2013</t>
  </si>
  <si>
    <t>Viti 2013</t>
  </si>
  <si>
    <t>Viti   2013</t>
  </si>
  <si>
    <t>01.01.2013</t>
  </si>
  <si>
    <t>31.12.2013</t>
  </si>
  <si>
    <t xml:space="preserve">                              1.  Bilanci Kontabel i dates 31.12.2013</t>
  </si>
  <si>
    <t>Instrumenta te tjera borxhi  tvsh</t>
  </si>
  <si>
    <t xml:space="preserve">                                 2. Bilanci Kontabel i dates 31.12.2013</t>
  </si>
  <si>
    <t>Pozicioni me 31 dhjetor 2013</t>
  </si>
  <si>
    <t xml:space="preserve">                                  01 Janar - 31 Dhjetor 2013</t>
  </si>
  <si>
    <t>Inventari I automjeteve ne pronesi te subjektit date 31.12.2013</t>
  </si>
  <si>
    <t>Automjet Land rover</t>
  </si>
  <si>
    <t>01/01/2013 pas riklasifikimit</t>
  </si>
  <si>
    <t>Aktivet Afatgjata Materiale me vlere fillestare   2013</t>
  </si>
  <si>
    <t>Amortizimi A.A.Materiale   2013</t>
  </si>
  <si>
    <t>Vlera Kontabel Neto e A.A.Materiale  2013</t>
  </si>
  <si>
    <t xml:space="preserve">             4. Pasqyra e flukseve te parase per periudhen</t>
  </si>
  <si>
    <t>Metoda indirekte</t>
  </si>
  <si>
    <t>Fitimi para tatimit</t>
  </si>
  <si>
    <t>Rregullime per:</t>
  </si>
  <si>
    <t>Amortizimin</t>
  </si>
  <si>
    <t>Humbje nga kembimet valutore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</si>
  <si>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</si>
  <si>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</si>
  <si>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</si>
  <si>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</si>
  <si>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</si>
  <si>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Paraja neto nga aktivitetet e shfrytezimit</t>
  </si>
  <si>
    <t xml:space="preserve">                       01 Janar - 31 Dhjetor 2013</t>
  </si>
  <si>
    <t xml:space="preserve">Te ardhura nga investimet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</si>
</sst>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_-* #,##0.00_L_e_k_-;\-* #,##0.00_L_e_k_-;_-* &quot;-&quot;??_L_e_k_-;_-@_-"/>
    <numFmt numFmtId="184" formatCode="0.000000000000000"/>
    <numFmt numFmtId="185" formatCode="0.0"/>
    <numFmt numFmtId="186" formatCode="#,##0.000000000_);\(#,##0.000000000\)"/>
    <numFmt numFmtId="187" formatCode="#,##0.0000000000_);\(#,##0.0000000000\)"/>
    <numFmt numFmtId="188" formatCode="#,##0.000000000000000_);\(#,##0.000000000000000\)"/>
    <numFmt numFmtId="189" formatCode="#,##0.000000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u val="single"/>
      <sz val="11"/>
      <name val="Arial"/>
      <family val="2"/>
    </font>
    <font>
      <i/>
      <sz val="24"/>
      <name val="Arial Narrow"/>
      <family val="2"/>
    </font>
    <font>
      <i/>
      <sz val="10"/>
      <name val="Arial"/>
      <family val="2"/>
    </font>
    <font>
      <i/>
      <sz val="2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6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/>
    </border>
    <border>
      <left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double"/>
      <top style="double"/>
      <bottom style="hair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9" fontId="6" fillId="0" borderId="12" xfId="42" applyNumberFormat="1" applyFont="1" applyBorder="1" applyAlignment="1">
      <alignment/>
    </xf>
    <xf numFmtId="179" fontId="6" fillId="0" borderId="13" xfId="42" applyNumberFormat="1" applyFont="1" applyBorder="1" applyAlignment="1">
      <alignment/>
    </xf>
    <xf numFmtId="179" fontId="6" fillId="0" borderId="12" xfId="42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9" fontId="5" fillId="0" borderId="12" xfId="42" applyNumberFormat="1" applyFont="1" applyBorder="1" applyAlignment="1">
      <alignment/>
    </xf>
    <xf numFmtId="179" fontId="5" fillId="0" borderId="13" xfId="42" applyNumberFormat="1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9" fontId="6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/>
    </xf>
    <xf numFmtId="43" fontId="5" fillId="0" borderId="10" xfId="42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 shrinkToFi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79" fontId="5" fillId="0" borderId="12" xfId="42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179" fontId="5" fillId="0" borderId="14" xfId="42" applyNumberFormat="1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4" fontId="8" fillId="33" borderId="21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79" fontId="56" fillId="0" borderId="0" xfId="0" applyNumberFormat="1" applyFont="1" applyAlignment="1">
      <alignment/>
    </xf>
    <xf numFmtId="0" fontId="0" fillId="0" borderId="0" xfId="0" applyFill="1" applyAlignment="1">
      <alignment/>
    </xf>
    <xf numFmtId="179" fontId="2" fillId="0" borderId="0" xfId="42" applyNumberFormat="1" applyFont="1" applyAlignment="1">
      <alignment/>
    </xf>
    <xf numFmtId="4" fontId="0" fillId="0" borderId="0" xfId="0" applyNumberFormat="1" applyFont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8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9" fontId="6" fillId="0" borderId="12" xfId="42" applyNumberFormat="1" applyFont="1" applyFill="1" applyBorder="1" applyAlignment="1">
      <alignment horizontal="center"/>
    </xf>
    <xf numFmtId="179" fontId="6" fillId="0" borderId="12" xfId="42" applyNumberFormat="1" applyFont="1" applyFill="1" applyBorder="1" applyAlignment="1">
      <alignment/>
    </xf>
    <xf numFmtId="179" fontId="6" fillId="0" borderId="12" xfId="42" applyNumberFormat="1" applyFont="1" applyFill="1" applyBorder="1" applyAlignment="1">
      <alignment vertical="center" wrapText="1"/>
    </xf>
    <xf numFmtId="179" fontId="5" fillId="0" borderId="0" xfId="0" applyNumberFormat="1" applyFont="1" applyAlignment="1">
      <alignment/>
    </xf>
    <xf numFmtId="179" fontId="5" fillId="0" borderId="27" xfId="42" applyNumberFormat="1" applyFont="1" applyBorder="1" applyAlignment="1">
      <alignment vertical="center" wrapText="1"/>
    </xf>
    <xf numFmtId="0" fontId="0" fillId="0" borderId="0" xfId="59">
      <alignment/>
      <protection/>
    </xf>
    <xf numFmtId="0" fontId="3" fillId="33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left"/>
      <protection/>
    </xf>
    <xf numFmtId="0" fontId="16" fillId="0" borderId="0" xfId="59" applyFont="1">
      <alignment/>
      <protection/>
    </xf>
    <xf numFmtId="0" fontId="0" fillId="0" borderId="28" xfId="59" applyFont="1" applyBorder="1" applyAlignment="1">
      <alignment horizontal="center"/>
      <protection/>
    </xf>
    <xf numFmtId="14" fontId="0" fillId="0" borderId="29" xfId="59" applyNumberFormat="1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0" fillId="0" borderId="30" xfId="59" applyBorder="1" applyAlignment="1">
      <alignment horizontal="center"/>
      <protection/>
    </xf>
    <xf numFmtId="0" fontId="1" fillId="0" borderId="30" xfId="59" applyFont="1" applyBorder="1">
      <alignment/>
      <protection/>
    </xf>
    <xf numFmtId="3" fontId="0" fillId="0" borderId="30" xfId="47" applyNumberFormat="1" applyFont="1" applyBorder="1" applyAlignment="1">
      <alignment/>
    </xf>
    <xf numFmtId="0" fontId="0" fillId="0" borderId="31" xfId="59" applyBorder="1" applyAlignment="1">
      <alignment horizontal="center"/>
      <protection/>
    </xf>
    <xf numFmtId="0" fontId="1" fillId="0" borderId="32" xfId="59" applyFont="1" applyBorder="1">
      <alignment/>
      <protection/>
    </xf>
    <xf numFmtId="3" fontId="0" fillId="0" borderId="32" xfId="47" applyNumberFormat="1" applyFont="1" applyBorder="1" applyAlignment="1">
      <alignment/>
    </xf>
    <xf numFmtId="0" fontId="0" fillId="0" borderId="33" xfId="59" applyFont="1" applyBorder="1" applyAlignment="1">
      <alignment vertical="center"/>
      <protection/>
    </xf>
    <xf numFmtId="3" fontId="0" fillId="0" borderId="0" xfId="59" applyNumberFormat="1">
      <alignment/>
      <protection/>
    </xf>
    <xf numFmtId="0" fontId="1" fillId="0" borderId="0" xfId="59" applyFont="1">
      <alignment/>
      <protection/>
    </xf>
    <xf numFmtId="0" fontId="10" fillId="33" borderId="0" xfId="59" applyFont="1" applyFill="1" applyAlignment="1">
      <alignment horizontal="left"/>
      <protection/>
    </xf>
    <xf numFmtId="4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9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14" fontId="0" fillId="0" borderId="29" xfId="59" applyNumberFormat="1" applyFont="1" applyBorder="1" applyAlignment="1">
      <alignment horizontal="center" wrapText="1"/>
      <protection/>
    </xf>
    <xf numFmtId="0" fontId="11" fillId="0" borderId="30" xfId="59" applyFont="1" applyFill="1" applyBorder="1">
      <alignment/>
      <protection/>
    </xf>
    <xf numFmtId="3" fontId="11" fillId="0" borderId="30" xfId="47" applyNumberFormat="1" applyFont="1" applyFill="1" applyBorder="1" applyAlignment="1">
      <alignment/>
    </xf>
    <xf numFmtId="179" fontId="11" fillId="0" borderId="30" xfId="44" applyNumberFormat="1" applyFont="1" applyFill="1" applyBorder="1" applyAlignment="1">
      <alignment/>
    </xf>
    <xf numFmtId="179" fontId="11" fillId="0" borderId="30" xfId="42" applyNumberFormat="1" applyFont="1" applyFill="1" applyBorder="1" applyAlignment="1">
      <alignment/>
    </xf>
    <xf numFmtId="179" fontId="11" fillId="0" borderId="32" xfId="42" applyNumberFormat="1" applyFont="1" applyFill="1" applyBorder="1" applyAlignment="1">
      <alignment/>
    </xf>
    <xf numFmtId="179" fontId="11" fillId="0" borderId="32" xfId="44" applyNumberFormat="1" applyFont="1" applyFill="1" applyBorder="1" applyAlignment="1">
      <alignment/>
    </xf>
    <xf numFmtId="179" fontId="0" fillId="0" borderId="30" xfId="42" applyNumberFormat="1" applyFont="1" applyBorder="1" applyAlignment="1">
      <alignment horizontal="center"/>
    </xf>
    <xf numFmtId="3" fontId="0" fillId="0" borderId="3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3" fontId="11" fillId="0" borderId="30" xfId="43" applyNumberFormat="1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6" fillId="0" borderId="30" xfId="0" applyFont="1" applyFill="1" applyBorder="1" applyAlignment="1">
      <alignment/>
    </xf>
    <xf numFmtId="179" fontId="6" fillId="0" borderId="30" xfId="0" applyNumberFormat="1" applyFont="1" applyFill="1" applyBorder="1" applyAlignment="1">
      <alignment horizontal="center"/>
    </xf>
    <xf numFmtId="179" fontId="6" fillId="0" borderId="30" xfId="45" applyNumberFormat="1" applyFont="1" applyFill="1" applyBorder="1" applyAlignment="1">
      <alignment/>
    </xf>
    <xf numFmtId="0" fontId="6" fillId="0" borderId="30" xfId="0" applyFont="1" applyFill="1" applyBorder="1" applyAlignment="1">
      <alignment horizontal="left" vertical="center" wrapText="1"/>
    </xf>
    <xf numFmtId="2" fontId="6" fillId="0" borderId="30" xfId="0" applyNumberFormat="1" applyFont="1" applyFill="1" applyBorder="1" applyAlignment="1">
      <alignment/>
    </xf>
    <xf numFmtId="179" fontId="5" fillId="0" borderId="3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2" fontId="5" fillId="0" borderId="30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179" fontId="5" fillId="0" borderId="30" xfId="45" applyNumberFormat="1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3" fontId="6" fillId="0" borderId="3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178" fontId="5" fillId="0" borderId="0" xfId="42" applyNumberFormat="1" applyFont="1" applyAlignment="1">
      <alignment/>
    </xf>
    <xf numFmtId="43" fontId="5" fillId="0" borderId="0" xfId="0" applyNumberFormat="1" applyFont="1" applyAlignment="1">
      <alignment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1" fontId="5" fillId="0" borderId="12" xfId="42" applyNumberFormat="1" applyFont="1" applyBorder="1" applyAlignment="1">
      <alignment horizontal="center"/>
    </xf>
    <xf numFmtId="41" fontId="6" fillId="0" borderId="12" xfId="42" applyNumberFormat="1" applyFont="1" applyBorder="1" applyAlignment="1">
      <alignment horizontal="center" vertical="center" wrapText="1"/>
    </xf>
    <xf numFmtId="41" fontId="6" fillId="0" borderId="12" xfId="42" applyNumberFormat="1" applyFont="1" applyBorder="1" applyAlignment="1">
      <alignment horizontal="right"/>
    </xf>
    <xf numFmtId="41" fontId="6" fillId="0" borderId="12" xfId="42" applyNumberFormat="1" applyFont="1" applyBorder="1" applyAlignment="1">
      <alignment horizontal="right" vertical="center" wrapText="1"/>
    </xf>
    <xf numFmtId="41" fontId="6" fillId="0" borderId="12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179" fontId="57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179" fontId="6" fillId="0" borderId="0" xfId="0" applyNumberFormat="1" applyFont="1" applyFill="1" applyAlignment="1">
      <alignment/>
    </xf>
    <xf numFmtId="178" fontId="5" fillId="0" borderId="0" xfId="42" applyNumberFormat="1" applyFont="1" applyAlignment="1">
      <alignment vertical="center" wrapText="1"/>
    </xf>
    <xf numFmtId="41" fontId="6" fillId="0" borderId="12" xfId="42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center"/>
    </xf>
    <xf numFmtId="37" fontId="6" fillId="0" borderId="12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6" fillId="0" borderId="12" xfId="0" applyNumberFormat="1" applyFont="1" applyBorder="1" applyAlignment="1">
      <alignment horizontal="center" vertical="center" wrapText="1" shrinkToFit="1"/>
    </xf>
    <xf numFmtId="37" fontId="5" fillId="0" borderId="14" xfId="0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center"/>
    </xf>
    <xf numFmtId="3" fontId="5" fillId="0" borderId="3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59" applyFont="1" applyBorder="1" applyAlignment="1">
      <alignment vertical="center"/>
      <protection/>
    </xf>
    <xf numFmtId="0" fontId="14" fillId="0" borderId="0" xfId="59" applyFont="1" applyBorder="1" applyAlignment="1">
      <alignment vertical="center"/>
      <protection/>
    </xf>
    <xf numFmtId="179" fontId="14" fillId="0" borderId="0" xfId="42" applyNumberFormat="1" applyFont="1" applyBorder="1" applyAlignment="1">
      <alignment vertical="center"/>
    </xf>
    <xf numFmtId="3" fontId="11" fillId="0" borderId="30" xfId="59" applyNumberFormat="1" applyFont="1" applyFill="1" applyBorder="1">
      <alignment/>
      <protection/>
    </xf>
    <xf numFmtId="3" fontId="11" fillId="0" borderId="30" xfId="42" applyNumberFormat="1" applyFont="1" applyFill="1" applyBorder="1" applyAlignment="1">
      <alignment/>
    </xf>
    <xf numFmtId="3" fontId="11" fillId="0" borderId="32" xfId="42" applyNumberFormat="1" applyFont="1" applyFill="1" applyBorder="1" applyAlignment="1">
      <alignment/>
    </xf>
    <xf numFmtId="43" fontId="0" fillId="0" borderId="0" xfId="59" applyNumberFormat="1">
      <alignment/>
      <protection/>
    </xf>
    <xf numFmtId="0" fontId="1" fillId="0" borderId="30" xfId="59" applyFont="1" applyBorder="1">
      <alignment/>
      <protection/>
    </xf>
    <xf numFmtId="3" fontId="11" fillId="0" borderId="30" xfId="44" applyNumberFormat="1" applyFont="1" applyFill="1" applyBorder="1" applyAlignment="1">
      <alignment/>
    </xf>
    <xf numFmtId="0" fontId="1" fillId="0" borderId="32" xfId="59" applyFont="1" applyBorder="1">
      <alignment/>
      <protection/>
    </xf>
    <xf numFmtId="3" fontId="0" fillId="0" borderId="0" xfId="0" applyNumberFormat="1" applyFont="1" applyAlignment="1">
      <alignment vertical="top"/>
    </xf>
    <xf numFmtId="0" fontId="0" fillId="0" borderId="0" xfId="59" applyFont="1">
      <alignment/>
      <protection/>
    </xf>
    <xf numFmtId="3" fontId="0" fillId="0" borderId="30" xfId="59" applyNumberFormat="1" applyFont="1" applyBorder="1" applyAlignment="1">
      <alignment horizontal="center"/>
      <protection/>
    </xf>
    <xf numFmtId="3" fontId="0" fillId="0" borderId="30" xfId="59" applyNumberFormat="1" applyFont="1" applyBorder="1">
      <alignment/>
      <protection/>
    </xf>
    <xf numFmtId="3" fontId="0" fillId="0" borderId="32" xfId="59" applyNumberFormat="1" applyFont="1" applyBorder="1" applyAlignment="1">
      <alignment horizontal="center"/>
      <protection/>
    </xf>
    <xf numFmtId="0" fontId="16" fillId="0" borderId="34" xfId="59" applyFont="1" applyBorder="1" applyAlignment="1">
      <alignment vertical="center"/>
      <protection/>
    </xf>
    <xf numFmtId="179" fontId="16" fillId="0" borderId="34" xfId="42" applyNumberFormat="1" applyFont="1" applyBorder="1" applyAlignment="1">
      <alignment horizontal="center" vertical="center"/>
    </xf>
    <xf numFmtId="3" fontId="16" fillId="0" borderId="34" xfId="59" applyNumberFormat="1" applyFont="1" applyBorder="1" applyAlignment="1">
      <alignment horizontal="center" vertical="center"/>
      <protection/>
    </xf>
    <xf numFmtId="3" fontId="16" fillId="0" borderId="34" xfId="42" applyNumberFormat="1" applyFont="1" applyBorder="1" applyAlignment="1">
      <alignment vertical="center"/>
    </xf>
    <xf numFmtId="179" fontId="16" fillId="0" borderId="34" xfId="42" applyNumberFormat="1" applyFont="1" applyBorder="1" applyAlignment="1">
      <alignment vertical="center"/>
    </xf>
    <xf numFmtId="43" fontId="5" fillId="0" borderId="0" xfId="42" applyFont="1" applyAlignment="1">
      <alignment/>
    </xf>
    <xf numFmtId="179" fontId="5" fillId="0" borderId="0" xfId="42" applyNumberFormat="1" applyFont="1" applyAlignment="1">
      <alignment/>
    </xf>
    <xf numFmtId="179" fontId="6" fillId="0" borderId="0" xfId="42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 indent="3"/>
    </xf>
    <xf numFmtId="179" fontId="6" fillId="0" borderId="12" xfId="42" applyNumberFormat="1" applyFont="1" applyBorder="1" applyAlignment="1">
      <alignment horizontal="left" vertical="center" wrapText="1" indent="3"/>
    </xf>
    <xf numFmtId="179" fontId="6" fillId="0" borderId="0" xfId="42" applyNumberFormat="1" applyFont="1" applyAlignment="1">
      <alignment vertical="center" wrapText="1"/>
    </xf>
    <xf numFmtId="0" fontId="6" fillId="0" borderId="12" xfId="0" applyFont="1" applyBorder="1" applyAlignment="1">
      <alignment horizontal="left" indent="3"/>
    </xf>
    <xf numFmtId="179" fontId="6" fillId="0" borderId="12" xfId="42" applyNumberFormat="1" applyFont="1" applyBorder="1" applyAlignment="1">
      <alignment horizontal="left" indent="3"/>
    </xf>
    <xf numFmtId="0" fontId="8" fillId="0" borderId="11" xfId="0" applyFont="1" applyBorder="1" applyAlignment="1">
      <alignment/>
    </xf>
    <xf numFmtId="179" fontId="8" fillId="0" borderId="12" xfId="42" applyNumberFormat="1" applyFont="1" applyBorder="1" applyAlignment="1">
      <alignment/>
    </xf>
    <xf numFmtId="0" fontId="8" fillId="0" borderId="0" xfId="0" applyFont="1" applyAlignment="1">
      <alignment/>
    </xf>
    <xf numFmtId="179" fontId="8" fillId="0" borderId="0" xfId="42" applyNumberFormat="1" applyFont="1" applyAlignment="1">
      <alignment/>
    </xf>
    <xf numFmtId="0" fontId="6" fillId="0" borderId="16" xfId="0" applyFont="1" applyBorder="1" applyAlignment="1">
      <alignment/>
    </xf>
    <xf numFmtId="179" fontId="5" fillId="0" borderId="14" xfId="42" applyNumberFormat="1" applyFont="1" applyBorder="1" applyAlignment="1">
      <alignment/>
    </xf>
    <xf numFmtId="43" fontId="6" fillId="0" borderId="0" xfId="42" applyFont="1" applyAlignment="1">
      <alignment/>
    </xf>
    <xf numFmtId="179" fontId="6" fillId="0" borderId="12" xfId="0" applyNumberFormat="1" applyFont="1" applyBorder="1" applyAlignment="1">
      <alignment/>
    </xf>
    <xf numFmtId="0" fontId="5" fillId="0" borderId="35" xfId="0" applyFont="1" applyBorder="1" applyAlignment="1">
      <alignment horizontal="center"/>
    </xf>
    <xf numFmtId="179" fontId="6" fillId="0" borderId="13" xfId="42" applyNumberFormat="1" applyFont="1" applyBorder="1" applyAlignment="1">
      <alignment horizontal="left" vertical="center" wrapText="1" indent="3"/>
    </xf>
    <xf numFmtId="179" fontId="6" fillId="0" borderId="13" xfId="42" applyNumberFormat="1" applyFont="1" applyBorder="1" applyAlignment="1">
      <alignment horizontal="left" indent="3"/>
    </xf>
    <xf numFmtId="179" fontId="6" fillId="0" borderId="13" xfId="42" applyNumberFormat="1" applyFont="1" applyBorder="1" applyAlignment="1">
      <alignment vertical="center" wrapText="1"/>
    </xf>
    <xf numFmtId="179" fontId="8" fillId="0" borderId="13" xfId="42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179" fontId="5" fillId="0" borderId="27" xfId="42" applyNumberFormat="1" applyFont="1" applyBorder="1" applyAlignment="1">
      <alignment/>
    </xf>
    <xf numFmtId="43" fontId="5" fillId="0" borderId="35" xfId="42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9" fontId="6" fillId="0" borderId="13" xfId="42" applyNumberFormat="1" applyFont="1" applyBorder="1" applyAlignment="1">
      <alignment/>
    </xf>
    <xf numFmtId="0" fontId="6" fillId="0" borderId="13" xfId="0" applyFont="1" applyBorder="1" applyAlignment="1">
      <alignment/>
    </xf>
    <xf numFmtId="179" fontId="5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179" fontId="6" fillId="0" borderId="13" xfId="42" applyNumberFormat="1" applyFont="1" applyFill="1" applyBorder="1" applyAlignment="1">
      <alignment horizontal="right"/>
    </xf>
    <xf numFmtId="179" fontId="6" fillId="0" borderId="13" xfId="42" applyNumberFormat="1" applyFont="1" applyFill="1" applyBorder="1" applyAlignment="1">
      <alignment/>
    </xf>
    <xf numFmtId="179" fontId="5" fillId="0" borderId="13" xfId="42" applyNumberFormat="1" applyFont="1" applyBorder="1" applyAlignment="1">
      <alignment/>
    </xf>
    <xf numFmtId="41" fontId="0" fillId="0" borderId="12" xfId="0" applyNumberFormat="1" applyFont="1" applyBorder="1" applyAlignment="1" applyProtection="1">
      <alignment horizontal="right" vertical="top"/>
      <protection locked="0"/>
    </xf>
    <xf numFmtId="3" fontId="5" fillId="0" borderId="13" xfId="0" applyNumberFormat="1" applyFont="1" applyBorder="1" applyAlignment="1">
      <alignment/>
    </xf>
    <xf numFmtId="179" fontId="5" fillId="0" borderId="27" xfId="42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179" fontId="6" fillId="0" borderId="13" xfId="42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3" fontId="5" fillId="0" borderId="13" xfId="42" applyNumberFormat="1" applyFont="1" applyBorder="1" applyAlignment="1">
      <alignment horizontal="right"/>
    </xf>
    <xf numFmtId="3" fontId="5" fillId="0" borderId="13" xfId="42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 wrapText="1" shrinkToFit="1"/>
    </xf>
    <xf numFmtId="0" fontId="0" fillId="0" borderId="16" xfId="0" applyBorder="1" applyAlignment="1">
      <alignment horizontal="center"/>
    </xf>
    <xf numFmtId="179" fontId="5" fillId="0" borderId="27" xfId="42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/>
    </xf>
    <xf numFmtId="179" fontId="6" fillId="0" borderId="13" xfId="0" applyNumberFormat="1" applyFont="1" applyFill="1" applyBorder="1" applyAlignment="1">
      <alignment horizontal="center"/>
    </xf>
    <xf numFmtId="179" fontId="5" fillId="0" borderId="13" xfId="42" applyNumberFormat="1" applyFont="1" applyBorder="1" applyAlignment="1">
      <alignment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3" xfId="42" applyNumberFormat="1" applyFont="1" applyFill="1" applyBorder="1" applyAlignment="1">
      <alignment/>
    </xf>
    <xf numFmtId="179" fontId="5" fillId="0" borderId="13" xfId="0" applyNumberFormat="1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horizontal="center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79" fontId="5" fillId="0" borderId="10" xfId="42" applyNumberFormat="1" applyFont="1" applyBorder="1" applyAlignment="1">
      <alignment/>
    </xf>
    <xf numFmtId="179" fontId="5" fillId="0" borderId="35" xfId="42" applyNumberFormat="1" applyFont="1" applyBorder="1" applyAlignment="1">
      <alignment/>
    </xf>
    <xf numFmtId="0" fontId="5" fillId="0" borderId="11" xfId="0" applyFont="1" applyBorder="1" applyAlignment="1">
      <alignment vertical="center" wrapText="1"/>
    </xf>
    <xf numFmtId="41" fontId="6" fillId="0" borderId="12" xfId="0" applyNumberFormat="1" applyFont="1" applyBorder="1" applyAlignment="1" applyProtection="1">
      <alignment vertical="top"/>
      <protection locked="0"/>
    </xf>
    <xf numFmtId="178" fontId="57" fillId="0" borderId="0" xfId="42" applyNumberFormat="1" applyFont="1" applyAlignment="1">
      <alignment/>
    </xf>
    <xf numFmtId="179" fontId="58" fillId="0" borderId="0" xfId="42" applyNumberFormat="1" applyFont="1" applyAlignment="1">
      <alignment/>
    </xf>
    <xf numFmtId="41" fontId="6" fillId="0" borderId="0" xfId="0" applyNumberFormat="1" applyFont="1" applyAlignment="1">
      <alignment/>
    </xf>
    <xf numFmtId="0" fontId="8" fillId="33" borderId="23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21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6" fontId="8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59" applyFont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28" xfId="59" applyFont="1" applyBorder="1" applyAlignment="1">
      <alignment horizontal="center" vertical="center"/>
      <protection/>
    </xf>
    <xf numFmtId="0" fontId="0" fillId="0" borderId="29" xfId="59" applyFont="1" applyBorder="1" applyAlignment="1">
      <alignment horizontal="center" vertical="center"/>
      <protection/>
    </xf>
    <xf numFmtId="0" fontId="4" fillId="0" borderId="28" xfId="59" applyFont="1" applyBorder="1" applyAlignment="1">
      <alignment horizontal="center" vertical="center"/>
      <protection/>
    </xf>
    <xf numFmtId="0" fontId="4" fillId="0" borderId="29" xfId="59" applyFont="1" applyBorder="1" applyAlignment="1">
      <alignment horizontal="center" vertical="center"/>
      <protection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29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21.Aktivet Afatgjata Materiale  09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workbookViewId="0" topLeftCell="A1">
      <selection activeCell="F4" sqref="F4"/>
    </sheetView>
  </sheetViews>
  <sheetFormatPr defaultColWidth="9.140625" defaultRowHeight="12.75"/>
  <sheetData>
    <row r="1" spans="1:10" ht="15" thickTop="1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4.25">
      <c r="A2" s="83"/>
      <c r="B2" s="84" t="s">
        <v>153</v>
      </c>
      <c r="C2" s="84"/>
      <c r="D2" s="84"/>
      <c r="E2" s="85" t="s">
        <v>154</v>
      </c>
      <c r="F2" s="85"/>
      <c r="G2" s="85"/>
      <c r="H2" s="86"/>
      <c r="I2" s="87"/>
      <c r="J2" s="88"/>
    </row>
    <row r="3" spans="1:10" ht="14.25">
      <c r="A3" s="83"/>
      <c r="B3" s="84" t="s">
        <v>155</v>
      </c>
      <c r="C3" s="84"/>
      <c r="D3" s="84"/>
      <c r="E3" s="308" t="s">
        <v>156</v>
      </c>
      <c r="F3" s="308"/>
      <c r="G3" s="308"/>
      <c r="H3" s="84"/>
      <c r="I3" s="87"/>
      <c r="J3" s="88"/>
    </row>
    <row r="4" spans="1:10" ht="14.25">
      <c r="A4" s="83"/>
      <c r="B4" s="84" t="s">
        <v>157</v>
      </c>
      <c r="C4" s="84"/>
      <c r="D4" s="84"/>
      <c r="E4" s="90" t="s">
        <v>158</v>
      </c>
      <c r="F4" s="90"/>
      <c r="G4" s="90"/>
      <c r="H4" s="90"/>
      <c r="I4" s="87"/>
      <c r="J4" s="88"/>
    </row>
    <row r="5" spans="1:10" ht="14.25">
      <c r="A5" s="83"/>
      <c r="B5" s="84"/>
      <c r="C5" s="84"/>
      <c r="D5" s="84"/>
      <c r="E5" s="84"/>
      <c r="F5" s="84"/>
      <c r="G5" s="91" t="s">
        <v>159</v>
      </c>
      <c r="H5" s="92"/>
      <c r="I5" s="87"/>
      <c r="J5" s="88"/>
    </row>
    <row r="6" spans="1:10" ht="14.25">
      <c r="A6" s="83"/>
      <c r="B6" s="84" t="s">
        <v>160</v>
      </c>
      <c r="C6" s="84"/>
      <c r="D6" s="84"/>
      <c r="E6" s="93" t="s">
        <v>161</v>
      </c>
      <c r="F6" s="94"/>
      <c r="G6" s="84"/>
      <c r="H6" s="84"/>
      <c r="I6" s="87"/>
      <c r="J6" s="88"/>
    </row>
    <row r="7" spans="1:10" ht="14.25">
      <c r="A7" s="83"/>
      <c r="B7" s="84" t="s">
        <v>162</v>
      </c>
      <c r="C7" s="84"/>
      <c r="D7" s="84"/>
      <c r="E7" s="89"/>
      <c r="F7" s="92"/>
      <c r="G7" s="84"/>
      <c r="H7" s="84"/>
      <c r="I7" s="87"/>
      <c r="J7" s="88"/>
    </row>
    <row r="8" spans="1:10" ht="14.25">
      <c r="A8" s="83"/>
      <c r="B8" s="84"/>
      <c r="C8" s="84"/>
      <c r="D8" s="84"/>
      <c r="E8" s="95"/>
      <c r="F8" s="84"/>
      <c r="G8" s="84"/>
      <c r="H8" s="84"/>
      <c r="I8" s="87"/>
      <c r="J8" s="88"/>
    </row>
    <row r="9" spans="1:10" ht="14.25">
      <c r="A9" s="83"/>
      <c r="B9" s="84" t="s">
        <v>163</v>
      </c>
      <c r="C9" s="84"/>
      <c r="D9" s="84"/>
      <c r="E9" s="90" t="s">
        <v>164</v>
      </c>
      <c r="F9" s="90"/>
      <c r="G9" s="90"/>
      <c r="H9" s="90"/>
      <c r="I9" s="96"/>
      <c r="J9" s="88"/>
    </row>
    <row r="10" spans="1:10" ht="14.25">
      <c r="A10" s="83"/>
      <c r="B10" s="84"/>
      <c r="C10" s="84"/>
      <c r="D10" s="84"/>
      <c r="E10" s="90"/>
      <c r="F10" s="97"/>
      <c r="G10" s="97"/>
      <c r="H10" s="97"/>
      <c r="I10" s="98"/>
      <c r="J10" s="88"/>
    </row>
    <row r="11" spans="1:10" ht="14.25">
      <c r="A11" s="83"/>
      <c r="B11" s="84"/>
      <c r="C11" s="84"/>
      <c r="D11" s="84"/>
      <c r="E11" s="97"/>
      <c r="F11" s="97"/>
      <c r="G11" s="97"/>
      <c r="H11" s="97"/>
      <c r="I11" s="98"/>
      <c r="J11" s="88"/>
    </row>
    <row r="12" spans="1:10" ht="12.75">
      <c r="A12" s="99"/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2.75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2.75">
      <c r="A14" s="99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2.75">
      <c r="A15" s="99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ht="12.75">
      <c r="A16" s="99"/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10" ht="12.75">
      <c r="A17" s="99"/>
      <c r="B17" s="100"/>
      <c r="C17" s="100"/>
      <c r="D17" s="100"/>
      <c r="E17" s="100"/>
      <c r="F17" s="100"/>
      <c r="G17" s="100"/>
      <c r="H17" s="100"/>
      <c r="I17" s="100"/>
      <c r="J17" s="101"/>
    </row>
    <row r="18" spans="1:10" ht="12.75">
      <c r="A18" s="99"/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ht="12.75">
      <c r="A19" s="99"/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2.75">
      <c r="A20" s="99"/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2.75">
      <c r="A21" s="99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2.75">
      <c r="A22" s="99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2.75">
      <c r="A23" s="99"/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30">
      <c r="A24" s="309" t="s">
        <v>165</v>
      </c>
      <c r="B24" s="310"/>
      <c r="C24" s="310"/>
      <c r="D24" s="310"/>
      <c r="E24" s="310"/>
      <c r="F24" s="310"/>
      <c r="G24" s="310"/>
      <c r="H24" s="310"/>
      <c r="I24" s="310"/>
      <c r="J24" s="311"/>
    </row>
    <row r="25" spans="1:10" ht="12.75">
      <c r="A25" s="102"/>
      <c r="B25" s="312" t="s">
        <v>166</v>
      </c>
      <c r="C25" s="312"/>
      <c r="D25" s="312"/>
      <c r="E25" s="312"/>
      <c r="F25" s="312"/>
      <c r="G25" s="312"/>
      <c r="H25" s="312"/>
      <c r="I25" s="312"/>
      <c r="J25" s="103"/>
    </row>
    <row r="26" spans="1:10" ht="12.75">
      <c r="A26" s="102"/>
      <c r="B26" s="312" t="s">
        <v>167</v>
      </c>
      <c r="C26" s="312"/>
      <c r="D26" s="312"/>
      <c r="E26" s="312"/>
      <c r="F26" s="312"/>
      <c r="G26" s="312"/>
      <c r="H26" s="312"/>
      <c r="I26" s="312"/>
      <c r="J26" s="103"/>
    </row>
    <row r="27" spans="1:10" ht="12.75">
      <c r="A27" s="102"/>
      <c r="B27" s="104"/>
      <c r="C27" s="104"/>
      <c r="D27" s="104"/>
      <c r="E27" s="104"/>
      <c r="F27" s="104"/>
      <c r="G27" s="104"/>
      <c r="H27" s="104"/>
      <c r="I27" s="104"/>
      <c r="J27" s="103"/>
    </row>
    <row r="28" spans="1:10" ht="12.75">
      <c r="A28" s="102"/>
      <c r="B28" s="104"/>
      <c r="C28" s="104"/>
      <c r="D28" s="104"/>
      <c r="E28" s="104"/>
      <c r="F28" s="104"/>
      <c r="G28" s="104"/>
      <c r="H28" s="104"/>
      <c r="I28" s="104"/>
      <c r="J28" s="103"/>
    </row>
    <row r="29" spans="1:10" ht="12.75">
      <c r="A29" s="313" t="s">
        <v>243</v>
      </c>
      <c r="B29" s="314"/>
      <c r="C29" s="314"/>
      <c r="D29" s="314"/>
      <c r="E29" s="314"/>
      <c r="F29" s="314"/>
      <c r="G29" s="314"/>
      <c r="H29" s="314"/>
      <c r="I29" s="314"/>
      <c r="J29" s="315"/>
    </row>
    <row r="30" spans="1:10" ht="12.75">
      <c r="A30" s="313"/>
      <c r="B30" s="314"/>
      <c r="C30" s="314"/>
      <c r="D30" s="314"/>
      <c r="E30" s="314"/>
      <c r="F30" s="314"/>
      <c r="G30" s="314"/>
      <c r="H30" s="314"/>
      <c r="I30" s="314"/>
      <c r="J30" s="315"/>
    </row>
    <row r="31" spans="1:10" ht="12.75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2.75">
      <c r="A32" s="99"/>
      <c r="B32" s="100"/>
      <c r="C32" s="100"/>
      <c r="D32" s="100"/>
      <c r="E32" s="100"/>
      <c r="F32" s="100"/>
      <c r="G32" s="100"/>
      <c r="H32" s="100"/>
      <c r="I32" s="100"/>
      <c r="J32" s="101"/>
    </row>
    <row r="33" spans="1:10" ht="12.75">
      <c r="A33" s="99"/>
      <c r="B33" s="100"/>
      <c r="C33" s="100"/>
      <c r="D33" s="100"/>
      <c r="E33" s="100"/>
      <c r="F33" s="100"/>
      <c r="G33" s="100"/>
      <c r="H33" s="100"/>
      <c r="I33" s="100"/>
      <c r="J33" s="101"/>
    </row>
    <row r="34" spans="1:10" ht="12.75">
      <c r="A34" s="99"/>
      <c r="B34" s="100"/>
      <c r="C34" s="100"/>
      <c r="D34" s="100"/>
      <c r="E34" s="100"/>
      <c r="F34" s="100"/>
      <c r="G34" s="100"/>
      <c r="H34" s="100"/>
      <c r="I34" s="100"/>
      <c r="J34" s="101"/>
    </row>
    <row r="35" spans="1:10" ht="12.75">
      <c r="A35" s="99"/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ht="12.75">
      <c r="A36" s="99"/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0" ht="12.75">
      <c r="A37" s="99"/>
      <c r="B37" s="100"/>
      <c r="C37" s="100"/>
      <c r="D37" s="100"/>
      <c r="E37" s="100"/>
      <c r="F37" s="100"/>
      <c r="G37" s="100"/>
      <c r="H37" s="100"/>
      <c r="I37" s="100"/>
      <c r="J37" s="101"/>
    </row>
    <row r="38" spans="1:10" ht="12.75">
      <c r="A38" s="99"/>
      <c r="B38" s="100"/>
      <c r="C38" s="100"/>
      <c r="D38" s="100"/>
      <c r="E38" s="100"/>
      <c r="F38" s="100"/>
      <c r="G38" s="100"/>
      <c r="H38" s="100"/>
      <c r="I38" s="100"/>
      <c r="J38" s="101"/>
    </row>
    <row r="39" spans="1:10" ht="12.75">
      <c r="A39" s="99"/>
      <c r="B39" s="100"/>
      <c r="C39" s="100"/>
      <c r="D39" s="100"/>
      <c r="E39" s="100"/>
      <c r="F39" s="100"/>
      <c r="G39" s="100"/>
      <c r="H39" s="100"/>
      <c r="I39" s="100"/>
      <c r="J39" s="101"/>
    </row>
    <row r="40" spans="1:10" ht="12.75">
      <c r="A40" s="99"/>
      <c r="B40" s="100"/>
      <c r="C40" s="100"/>
      <c r="D40" s="100"/>
      <c r="E40" s="100"/>
      <c r="F40" s="100"/>
      <c r="G40" s="100"/>
      <c r="H40" s="100"/>
      <c r="I40" s="100"/>
      <c r="J40" s="101"/>
    </row>
    <row r="41" spans="1:10" ht="12.75">
      <c r="A41" s="99"/>
      <c r="B41" s="100"/>
      <c r="C41" s="100"/>
      <c r="D41" s="100"/>
      <c r="E41" s="100"/>
      <c r="F41" s="100"/>
      <c r="G41" s="100"/>
      <c r="H41" s="100"/>
      <c r="I41" s="100"/>
      <c r="J41" s="101"/>
    </row>
    <row r="42" spans="1:10" ht="12.75">
      <c r="A42" s="99"/>
      <c r="B42" s="100"/>
      <c r="C42" s="100"/>
      <c r="D42" s="100"/>
      <c r="E42" s="100"/>
      <c r="F42" s="100"/>
      <c r="G42" s="100"/>
      <c r="H42" s="100"/>
      <c r="I42" s="100"/>
      <c r="J42" s="101"/>
    </row>
    <row r="43" spans="1:10" ht="12.75">
      <c r="A43" s="99"/>
      <c r="B43" s="100"/>
      <c r="C43" s="100"/>
      <c r="D43" s="100"/>
      <c r="E43" s="100"/>
      <c r="F43" s="100"/>
      <c r="G43" s="100"/>
      <c r="H43" s="100"/>
      <c r="I43" s="100"/>
      <c r="J43" s="101"/>
    </row>
    <row r="44" spans="1:10" ht="12.75">
      <c r="A44" s="99"/>
      <c r="B44" s="100"/>
      <c r="C44" s="100"/>
      <c r="D44" s="100"/>
      <c r="E44" s="100"/>
      <c r="F44" s="100"/>
      <c r="G44" s="100"/>
      <c r="H44" s="100"/>
      <c r="I44" s="100"/>
      <c r="J44" s="101"/>
    </row>
    <row r="45" spans="1:10" ht="14.25">
      <c r="A45" s="83"/>
      <c r="B45" s="84" t="s">
        <v>168</v>
      </c>
      <c r="C45" s="84"/>
      <c r="D45" s="84"/>
      <c r="E45" s="84"/>
      <c r="F45" s="84"/>
      <c r="G45" s="316" t="s">
        <v>169</v>
      </c>
      <c r="H45" s="316"/>
      <c r="I45" s="87"/>
      <c r="J45" s="88"/>
    </row>
    <row r="46" spans="1:10" ht="14.25">
      <c r="A46" s="83"/>
      <c r="B46" s="84" t="s">
        <v>170</v>
      </c>
      <c r="C46" s="84"/>
      <c r="D46" s="84"/>
      <c r="E46" s="84"/>
      <c r="F46" s="84"/>
      <c r="G46" s="308" t="s">
        <v>171</v>
      </c>
      <c r="H46" s="308"/>
      <c r="I46" s="87"/>
      <c r="J46" s="88"/>
    </row>
    <row r="47" spans="1:10" ht="14.25">
      <c r="A47" s="83"/>
      <c r="B47" s="84" t="s">
        <v>172</v>
      </c>
      <c r="C47" s="84"/>
      <c r="D47" s="84"/>
      <c r="E47" s="84"/>
      <c r="F47" s="84"/>
      <c r="G47" s="308" t="s">
        <v>173</v>
      </c>
      <c r="H47" s="308"/>
      <c r="I47" s="87"/>
      <c r="J47" s="88"/>
    </row>
    <row r="48" spans="1:10" ht="14.25">
      <c r="A48" s="83"/>
      <c r="B48" s="84" t="s">
        <v>174</v>
      </c>
      <c r="C48" s="84"/>
      <c r="D48" s="84"/>
      <c r="E48" s="84"/>
      <c r="F48" s="84"/>
      <c r="G48" s="308" t="s">
        <v>173</v>
      </c>
      <c r="H48" s="308"/>
      <c r="I48" s="87"/>
      <c r="J48" s="88"/>
    </row>
    <row r="49" spans="1:10" ht="14.25">
      <c r="A49" s="99"/>
      <c r="B49" s="84"/>
      <c r="C49" s="84"/>
      <c r="D49" s="84"/>
      <c r="E49" s="84"/>
      <c r="F49" s="84"/>
      <c r="G49" s="84"/>
      <c r="H49" s="84"/>
      <c r="I49" s="87"/>
      <c r="J49" s="101"/>
    </row>
    <row r="50" spans="1:10" ht="15">
      <c r="A50" s="105"/>
      <c r="B50" s="84" t="s">
        <v>175</v>
      </c>
      <c r="C50" s="84"/>
      <c r="D50" s="84"/>
      <c r="E50" s="84"/>
      <c r="F50" s="92" t="s">
        <v>176</v>
      </c>
      <c r="G50" s="317" t="s">
        <v>244</v>
      </c>
      <c r="H50" s="318"/>
      <c r="I50" s="87"/>
      <c r="J50" s="106"/>
    </row>
    <row r="51" spans="1:10" ht="15">
      <c r="A51" s="105"/>
      <c r="B51" s="84"/>
      <c r="C51" s="84"/>
      <c r="D51" s="84"/>
      <c r="E51" s="84"/>
      <c r="F51" s="92" t="s">
        <v>177</v>
      </c>
      <c r="G51" s="319" t="s">
        <v>245</v>
      </c>
      <c r="H51" s="318"/>
      <c r="I51" s="87"/>
      <c r="J51" s="106"/>
    </row>
    <row r="52" spans="1:10" ht="15">
      <c r="A52" s="105"/>
      <c r="B52" s="84"/>
      <c r="C52" s="84"/>
      <c r="D52" s="84"/>
      <c r="E52" s="84"/>
      <c r="F52" s="92"/>
      <c r="G52" s="92"/>
      <c r="H52" s="92"/>
      <c r="I52" s="87"/>
      <c r="J52" s="106"/>
    </row>
    <row r="53" spans="1:10" ht="15">
      <c r="A53" s="105"/>
      <c r="B53" s="84" t="s">
        <v>178</v>
      </c>
      <c r="C53" s="84"/>
      <c r="D53" s="84"/>
      <c r="E53" s="92"/>
      <c r="F53" s="84"/>
      <c r="G53" s="316"/>
      <c r="H53" s="316"/>
      <c r="I53" s="87"/>
      <c r="J53" s="106"/>
    </row>
    <row r="54" spans="1:10" ht="13.5" thickBot="1">
      <c r="A54" s="107"/>
      <c r="B54" s="108"/>
      <c r="C54" s="108"/>
      <c r="D54" s="108"/>
      <c r="E54" s="108"/>
      <c r="F54" s="108"/>
      <c r="G54" s="108"/>
      <c r="H54" s="108"/>
      <c r="I54" s="108"/>
      <c r="J54" s="109"/>
    </row>
    <row r="55" ht="13.5" thickTop="1"/>
  </sheetData>
  <sheetProtection/>
  <mergeCells count="12">
    <mergeCell ref="G46:H46"/>
    <mergeCell ref="G47:H47"/>
    <mergeCell ref="G48:H48"/>
    <mergeCell ref="G50:H50"/>
    <mergeCell ref="G51:H51"/>
    <mergeCell ref="G53:H53"/>
    <mergeCell ref="E3:G3"/>
    <mergeCell ref="A24:J24"/>
    <mergeCell ref="B25:I25"/>
    <mergeCell ref="B26:I26"/>
    <mergeCell ref="A29:J30"/>
    <mergeCell ref="G45:H45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zoomScalePageLayoutView="0" workbookViewId="0" topLeftCell="A52">
      <selection activeCell="D47" sqref="D47"/>
    </sheetView>
  </sheetViews>
  <sheetFormatPr defaultColWidth="9.140625" defaultRowHeight="12.75"/>
  <cols>
    <col min="1" max="1" width="7.00390625" style="1" customWidth="1"/>
    <col min="2" max="2" width="50.421875" style="0" customWidth="1"/>
    <col min="3" max="3" width="11.57421875" style="65" customWidth="1"/>
    <col min="4" max="4" width="16.8515625" style="65" customWidth="1"/>
    <col min="5" max="5" width="19.421875" style="65" customWidth="1"/>
    <col min="6" max="6" width="14.00390625" style="0" customWidth="1"/>
    <col min="7" max="7" width="15.421875" style="0" bestFit="1" customWidth="1"/>
    <col min="8" max="8" width="12.140625" style="0" customWidth="1"/>
    <col min="10" max="10" width="15.57421875" style="0" customWidth="1"/>
  </cols>
  <sheetData>
    <row r="1" spans="1:5" s="6" customFormat="1" ht="15.75">
      <c r="A1" s="5" t="s">
        <v>141</v>
      </c>
      <c r="C1" s="59"/>
      <c r="D1" s="59"/>
      <c r="E1" s="59"/>
    </row>
    <row r="2" ht="15.75">
      <c r="A2" s="126" t="s">
        <v>204</v>
      </c>
    </row>
    <row r="3" ht="15.75">
      <c r="A3" s="126"/>
    </row>
    <row r="4" spans="1:5" s="8" customFormat="1" ht="15.75">
      <c r="A4" s="9"/>
      <c r="B4" s="6" t="s">
        <v>246</v>
      </c>
      <c r="C4" s="59"/>
      <c r="D4" s="59"/>
      <c r="E4" s="59"/>
    </row>
    <row r="5" spans="1:5" s="8" customFormat="1" ht="16.5" thickBot="1">
      <c r="A5" s="9"/>
      <c r="B5" s="6" t="s">
        <v>137</v>
      </c>
      <c r="C5" s="59"/>
      <c r="D5" s="59"/>
      <c r="E5" s="59"/>
    </row>
    <row r="6" spans="1:5" s="11" customFormat="1" ht="15.75" thickTop="1">
      <c r="A6" s="27"/>
      <c r="B6" s="12"/>
      <c r="C6" s="63" t="s">
        <v>0</v>
      </c>
      <c r="D6" s="28" t="s">
        <v>245</v>
      </c>
      <c r="E6" s="262" t="s">
        <v>219</v>
      </c>
    </row>
    <row r="7" spans="1:5" s="11" customFormat="1" ht="15">
      <c r="A7" s="29"/>
      <c r="B7" s="24" t="s">
        <v>1</v>
      </c>
      <c r="C7" s="61"/>
      <c r="D7" s="61"/>
      <c r="E7" s="263"/>
    </row>
    <row r="8" spans="1:5" s="10" customFormat="1" ht="15">
      <c r="A8" s="30" t="s">
        <v>2</v>
      </c>
      <c r="B8" s="15" t="s">
        <v>25</v>
      </c>
      <c r="C8" s="61"/>
      <c r="D8" s="61"/>
      <c r="E8" s="263"/>
    </row>
    <row r="9" spans="1:5" s="11" customFormat="1" ht="14.25">
      <c r="A9" s="31">
        <v>1</v>
      </c>
      <c r="B9" s="15" t="s">
        <v>189</v>
      </c>
      <c r="C9" s="61"/>
      <c r="D9" s="190"/>
      <c r="E9" s="264"/>
    </row>
    <row r="10" spans="1:5" s="11" customFormat="1" ht="14.25">
      <c r="A10" s="31" t="s">
        <v>4</v>
      </c>
      <c r="B10" s="15" t="s">
        <v>187</v>
      </c>
      <c r="C10" s="61"/>
      <c r="D10" s="304">
        <v>323359.7946999967</v>
      </c>
      <c r="E10" s="264">
        <v>114460.29</v>
      </c>
    </row>
    <row r="11" spans="1:7" s="11" customFormat="1" ht="14.25">
      <c r="A11" s="31" t="s">
        <v>6</v>
      </c>
      <c r="B11" s="15" t="s">
        <v>188</v>
      </c>
      <c r="C11" s="61"/>
      <c r="D11" s="190">
        <v>200350.5</v>
      </c>
      <c r="E11" s="264">
        <v>8029665.92</v>
      </c>
      <c r="F11" s="25"/>
      <c r="G11" s="25"/>
    </row>
    <row r="12" spans="1:5" s="11" customFormat="1" ht="14.25">
      <c r="A12" s="31">
        <v>2</v>
      </c>
      <c r="B12" s="15" t="s">
        <v>3</v>
      </c>
      <c r="C12" s="61"/>
      <c r="D12" s="190"/>
      <c r="E12" s="265"/>
    </row>
    <row r="13" spans="1:5" s="11" customFormat="1" ht="14.25">
      <c r="A13" s="31" t="s">
        <v>4</v>
      </c>
      <c r="B13" s="23" t="s">
        <v>7</v>
      </c>
      <c r="C13" s="61"/>
      <c r="D13" s="190"/>
      <c r="E13" s="265"/>
    </row>
    <row r="14" spans="1:5" s="11" customFormat="1" ht="14.25">
      <c r="A14" s="31" t="s">
        <v>6</v>
      </c>
      <c r="B14" s="23" t="s">
        <v>8</v>
      </c>
      <c r="C14" s="61"/>
      <c r="D14" s="190"/>
      <c r="E14" s="265"/>
    </row>
    <row r="15" spans="1:5" s="11" customFormat="1" ht="15">
      <c r="A15" s="31"/>
      <c r="B15" s="24" t="s">
        <v>190</v>
      </c>
      <c r="C15" s="60"/>
      <c r="D15" s="191">
        <v>523710.2946999967</v>
      </c>
      <c r="E15" s="266">
        <v>8144126.21</v>
      </c>
    </row>
    <row r="16" spans="1:6" s="11" customFormat="1" ht="14.25">
      <c r="A16" s="31">
        <v>3</v>
      </c>
      <c r="B16" s="15" t="s">
        <v>10</v>
      </c>
      <c r="C16" s="61"/>
      <c r="D16" s="190"/>
      <c r="E16" s="265"/>
      <c r="F16" s="11" t="s">
        <v>137</v>
      </c>
    </row>
    <row r="17" spans="1:5" s="11" customFormat="1" ht="14.25">
      <c r="A17" s="31" t="s">
        <v>4</v>
      </c>
      <c r="B17" s="23" t="s">
        <v>11</v>
      </c>
      <c r="C17" s="61"/>
      <c r="D17" s="190">
        <f>2077691762.6071</f>
        <v>2077691762.6071</v>
      </c>
      <c r="E17" s="267">
        <v>875326415</v>
      </c>
    </row>
    <row r="18" spans="1:5" s="11" customFormat="1" ht="14.25">
      <c r="A18" s="31" t="s">
        <v>6</v>
      </c>
      <c r="B18" s="23" t="s">
        <v>142</v>
      </c>
      <c r="C18" s="61"/>
      <c r="D18" s="190"/>
      <c r="E18" s="268"/>
    </row>
    <row r="19" spans="1:5" s="11" customFormat="1" ht="14.25">
      <c r="A19" s="31" t="s">
        <v>13</v>
      </c>
      <c r="B19" s="23" t="s">
        <v>213</v>
      </c>
      <c r="C19" s="61"/>
      <c r="D19" s="198">
        <v>886523</v>
      </c>
      <c r="E19" s="269">
        <v>886523</v>
      </c>
    </row>
    <row r="20" spans="1:8" s="11" customFormat="1" ht="14.25">
      <c r="A20" s="31" t="s">
        <v>12</v>
      </c>
      <c r="B20" s="23" t="s">
        <v>247</v>
      </c>
      <c r="C20" s="61"/>
      <c r="D20" s="190"/>
      <c r="E20" s="264"/>
      <c r="G20" s="144"/>
      <c r="H20" s="144"/>
    </row>
    <row r="21" spans="1:5" s="11" customFormat="1" ht="14.25">
      <c r="A21" s="31" t="s">
        <v>21</v>
      </c>
      <c r="B21" s="116" t="s">
        <v>14</v>
      </c>
      <c r="C21" s="117"/>
      <c r="D21" s="199"/>
      <c r="E21" s="270"/>
    </row>
    <row r="22" spans="1:7" s="11" customFormat="1" ht="14.25">
      <c r="A22" s="31" t="s">
        <v>140</v>
      </c>
      <c r="B22" s="116" t="s">
        <v>138</v>
      </c>
      <c r="C22" s="117"/>
      <c r="D22" s="199">
        <v>189094509.9</v>
      </c>
      <c r="E22" s="270">
        <v>238946653.1</v>
      </c>
      <c r="F22" s="119"/>
      <c r="G22" s="165"/>
    </row>
    <row r="23" spans="1:7" s="11" customFormat="1" ht="14.25">
      <c r="A23" s="31" t="s">
        <v>181</v>
      </c>
      <c r="B23" s="116" t="s">
        <v>218</v>
      </c>
      <c r="C23" s="117"/>
      <c r="D23" s="199">
        <v>18517.99999961024</v>
      </c>
      <c r="E23" s="270">
        <v>96090.64</v>
      </c>
      <c r="F23" s="119"/>
      <c r="G23" s="119"/>
    </row>
    <row r="24" spans="1:5" s="11" customFormat="1" ht="15">
      <c r="A24" s="31"/>
      <c r="B24" s="24" t="s">
        <v>15</v>
      </c>
      <c r="C24" s="60"/>
      <c r="D24" s="191">
        <v>2267691313.5070996</v>
      </c>
      <c r="E24" s="271">
        <v>1115255681.74</v>
      </c>
    </row>
    <row r="25" spans="1:6" s="11" customFormat="1" ht="14.25">
      <c r="A25" s="31">
        <v>4</v>
      </c>
      <c r="B25" s="15" t="s">
        <v>16</v>
      </c>
      <c r="C25" s="61"/>
      <c r="D25" s="190"/>
      <c r="E25" s="264"/>
      <c r="F25" s="11" t="s">
        <v>137</v>
      </c>
    </row>
    <row r="26" spans="1:7" s="11" customFormat="1" ht="14.25">
      <c r="A26" s="31" t="s">
        <v>4</v>
      </c>
      <c r="B26" s="23" t="s">
        <v>17</v>
      </c>
      <c r="C26" s="61"/>
      <c r="D26" s="190"/>
      <c r="E26" s="265"/>
      <c r="G26" s="11" t="s">
        <v>137</v>
      </c>
    </row>
    <row r="27" spans="1:5" s="11" customFormat="1" ht="14.25">
      <c r="A27" s="31" t="s">
        <v>6</v>
      </c>
      <c r="B27" s="23" t="s">
        <v>18</v>
      </c>
      <c r="C27" s="61"/>
      <c r="D27" s="190"/>
      <c r="E27" s="265"/>
    </row>
    <row r="28" spans="1:5" s="11" customFormat="1" ht="14.25">
      <c r="A28" s="31" t="s">
        <v>13</v>
      </c>
      <c r="B28" s="23" t="s">
        <v>19</v>
      </c>
      <c r="C28" s="61"/>
      <c r="D28" s="190"/>
      <c r="E28" s="265"/>
    </row>
    <row r="29" spans="1:5" s="11" customFormat="1" ht="14.25">
      <c r="A29" s="31" t="s">
        <v>12</v>
      </c>
      <c r="B29" s="23" t="s">
        <v>20</v>
      </c>
      <c r="C29" s="61"/>
      <c r="D29" s="190">
        <v>270765242.542994</v>
      </c>
      <c r="E29" s="264">
        <v>356058710.25</v>
      </c>
    </row>
    <row r="30" spans="1:5" s="11" customFormat="1" ht="15">
      <c r="A30" s="31" t="s">
        <v>21</v>
      </c>
      <c r="B30" s="23" t="s">
        <v>22</v>
      </c>
      <c r="C30" s="61"/>
      <c r="D30" s="191"/>
      <c r="E30" s="264"/>
    </row>
    <row r="31" spans="1:5" s="11" customFormat="1" ht="15">
      <c r="A31" s="31"/>
      <c r="B31" s="24" t="s">
        <v>23</v>
      </c>
      <c r="C31" s="60"/>
      <c r="D31" s="191">
        <v>270765242.542994</v>
      </c>
      <c r="E31" s="271">
        <v>356058710.25</v>
      </c>
    </row>
    <row r="32" spans="1:5" s="11" customFormat="1" ht="14.25">
      <c r="A32" s="31">
        <v>5</v>
      </c>
      <c r="B32" s="15" t="s">
        <v>24</v>
      </c>
      <c r="C32" s="61"/>
      <c r="D32" s="190"/>
      <c r="E32" s="265"/>
    </row>
    <row r="33" spans="1:6" s="11" customFormat="1" ht="14.25">
      <c r="A33" s="31">
        <v>6</v>
      </c>
      <c r="B33" s="15" t="s">
        <v>26</v>
      </c>
      <c r="C33" s="61"/>
      <c r="D33" s="190"/>
      <c r="E33" s="265"/>
      <c r="F33" s="119"/>
    </row>
    <row r="34" spans="1:6" s="11" customFormat="1" ht="14.25">
      <c r="A34" s="31">
        <v>7</v>
      </c>
      <c r="B34" s="15" t="s">
        <v>27</v>
      </c>
      <c r="C34" s="61"/>
      <c r="D34" s="190"/>
      <c r="E34" s="270">
        <v>10036560</v>
      </c>
      <c r="F34" s="119"/>
    </row>
    <row r="35" spans="1:6" s="11" customFormat="1" ht="14.25">
      <c r="A35" s="31">
        <v>8</v>
      </c>
      <c r="B35" s="15" t="s">
        <v>194</v>
      </c>
      <c r="C35" s="61"/>
      <c r="D35" s="190">
        <v>430423359</v>
      </c>
      <c r="E35" s="270">
        <v>233504511.59</v>
      </c>
      <c r="F35" s="119"/>
    </row>
    <row r="36" spans="1:6" s="10" customFormat="1" ht="15">
      <c r="A36" s="30"/>
      <c r="B36" s="24" t="s">
        <v>28</v>
      </c>
      <c r="C36" s="60"/>
      <c r="D36" s="191">
        <v>2969403625.344794</v>
      </c>
      <c r="E36" s="271">
        <v>1722999589.79</v>
      </c>
      <c r="F36" s="112" t="s">
        <v>137</v>
      </c>
    </row>
    <row r="37" spans="1:5" s="10" customFormat="1" ht="15">
      <c r="A37" s="30"/>
      <c r="B37" s="24"/>
      <c r="C37" s="61"/>
      <c r="D37" s="190"/>
      <c r="E37" s="265"/>
    </row>
    <row r="38" spans="1:5" s="10" customFormat="1" ht="15">
      <c r="A38" s="30" t="s">
        <v>29</v>
      </c>
      <c r="B38" s="24" t="s">
        <v>30</v>
      </c>
      <c r="C38" s="61"/>
      <c r="D38" s="190"/>
      <c r="E38" s="265"/>
    </row>
    <row r="39" spans="1:5" s="11" customFormat="1" ht="14.25">
      <c r="A39" s="31">
        <v>1</v>
      </c>
      <c r="B39" s="15" t="s">
        <v>31</v>
      </c>
      <c r="C39" s="61"/>
      <c r="D39" s="190"/>
      <c r="E39" s="265"/>
    </row>
    <row r="40" spans="1:5" s="11" customFormat="1" ht="14.25">
      <c r="A40" s="31" t="s">
        <v>4</v>
      </c>
      <c r="B40" s="23" t="s">
        <v>32</v>
      </c>
      <c r="C40" s="61"/>
      <c r="D40" s="190"/>
      <c r="E40" s="265"/>
    </row>
    <row r="41" spans="1:5" s="11" customFormat="1" ht="14.25">
      <c r="A41" s="31" t="s">
        <v>6</v>
      </c>
      <c r="B41" s="23" t="s">
        <v>33</v>
      </c>
      <c r="C41" s="61"/>
      <c r="D41" s="190"/>
      <c r="E41" s="265"/>
    </row>
    <row r="42" spans="1:5" s="11" customFormat="1" ht="14.25">
      <c r="A42" s="31" t="s">
        <v>13</v>
      </c>
      <c r="B42" s="23" t="s">
        <v>34</v>
      </c>
      <c r="C42" s="61"/>
      <c r="D42" s="190"/>
      <c r="E42" s="265"/>
    </row>
    <row r="43" spans="1:5" s="11" customFormat="1" ht="14.25">
      <c r="A43" s="31" t="s">
        <v>12</v>
      </c>
      <c r="B43" s="23" t="s">
        <v>35</v>
      </c>
      <c r="C43" s="61"/>
      <c r="D43" s="190"/>
      <c r="E43" s="265"/>
    </row>
    <row r="44" spans="1:5" s="11" customFormat="1" ht="14.25">
      <c r="A44" s="31"/>
      <c r="B44" s="15" t="s">
        <v>36</v>
      </c>
      <c r="C44" s="61"/>
      <c r="D44" s="190"/>
      <c r="E44" s="265"/>
    </row>
    <row r="45" spans="1:5" s="11" customFormat="1" ht="14.25">
      <c r="A45" s="31">
        <v>2</v>
      </c>
      <c r="B45" s="15" t="s">
        <v>37</v>
      </c>
      <c r="C45" s="61"/>
      <c r="D45" s="190"/>
      <c r="E45" s="265"/>
    </row>
    <row r="46" spans="1:5" s="11" customFormat="1" ht="14.25">
      <c r="A46" s="31" t="s">
        <v>4</v>
      </c>
      <c r="B46" s="23" t="s">
        <v>38</v>
      </c>
      <c r="C46" s="61"/>
      <c r="D46" s="190"/>
      <c r="E46" s="265"/>
    </row>
    <row r="47" spans="1:10" s="11" customFormat="1" ht="14.25">
      <c r="A47" s="31" t="s">
        <v>6</v>
      </c>
      <c r="B47" s="23" t="s">
        <v>39</v>
      </c>
      <c r="C47" s="61"/>
      <c r="D47" s="187">
        <v>60851687.2</v>
      </c>
      <c r="E47" s="264">
        <v>58889509</v>
      </c>
      <c r="H47" s="154"/>
      <c r="J47" s="119"/>
    </row>
    <row r="48" spans="1:10" s="11" customFormat="1" ht="14.25">
      <c r="A48" s="31" t="s">
        <v>13</v>
      </c>
      <c r="B48" s="23" t="s">
        <v>40</v>
      </c>
      <c r="C48" s="61"/>
      <c r="D48" s="187">
        <v>3207894</v>
      </c>
      <c r="E48" s="264">
        <v>4940738</v>
      </c>
      <c r="H48" s="125"/>
      <c r="J48" s="118"/>
    </row>
    <row r="49" spans="1:10" s="11" customFormat="1" ht="14.25">
      <c r="A49" s="31" t="s">
        <v>12</v>
      </c>
      <c r="B49" s="23" t="s">
        <v>180</v>
      </c>
      <c r="C49" s="61"/>
      <c r="D49" s="187">
        <v>42683505.66</v>
      </c>
      <c r="E49" s="264">
        <v>39531001</v>
      </c>
      <c r="H49" s="125"/>
      <c r="J49" s="118"/>
    </row>
    <row r="50" spans="1:10" s="11" customFormat="1" ht="14.25">
      <c r="A50" s="31" t="s">
        <v>21</v>
      </c>
      <c r="B50" s="23" t="s">
        <v>212</v>
      </c>
      <c r="C50" s="61"/>
      <c r="D50" s="187"/>
      <c r="E50" s="264">
        <v>4258197</v>
      </c>
      <c r="H50" s="125"/>
      <c r="J50" s="118"/>
    </row>
    <row r="51" spans="1:10" s="11" customFormat="1" ht="14.25">
      <c r="A51" s="31" t="s">
        <v>140</v>
      </c>
      <c r="B51" s="23" t="s">
        <v>41</v>
      </c>
      <c r="C51" s="61"/>
      <c r="D51" s="272">
        <v>5794674.99</v>
      </c>
      <c r="E51" s="270">
        <v>9006402</v>
      </c>
      <c r="H51" s="125"/>
      <c r="J51" s="120"/>
    </row>
    <row r="52" spans="1:10" s="11" customFormat="1" ht="14.25">
      <c r="A52" s="31" t="s">
        <v>181</v>
      </c>
      <c r="B52" s="23" t="s">
        <v>179</v>
      </c>
      <c r="C52" s="61"/>
      <c r="D52" s="187">
        <v>9831700</v>
      </c>
      <c r="E52" s="270"/>
      <c r="H52" s="125"/>
      <c r="J52" s="120"/>
    </row>
    <row r="53" spans="1:10" s="11" customFormat="1" ht="15">
      <c r="A53" s="31"/>
      <c r="B53" s="15" t="s">
        <v>9</v>
      </c>
      <c r="C53" s="61"/>
      <c r="D53" s="191">
        <v>122369461.85</v>
      </c>
      <c r="E53" s="273">
        <v>116625847</v>
      </c>
      <c r="H53" s="125"/>
      <c r="J53" s="119"/>
    </row>
    <row r="54" spans="1:10" s="11" customFormat="1" ht="14.25">
      <c r="A54" s="31">
        <v>3</v>
      </c>
      <c r="B54" s="15" t="s">
        <v>42</v>
      </c>
      <c r="C54" s="61"/>
      <c r="D54" s="190"/>
      <c r="E54" s="265"/>
      <c r="J54" s="119"/>
    </row>
    <row r="55" spans="1:5" s="11" customFormat="1" ht="14.25">
      <c r="A55" s="31">
        <v>4</v>
      </c>
      <c r="B55" s="15" t="s">
        <v>43</v>
      </c>
      <c r="C55" s="61"/>
      <c r="D55" s="190"/>
      <c r="E55" s="265"/>
    </row>
    <row r="56" spans="1:5" s="11" customFormat="1" ht="14.25">
      <c r="A56" s="31" t="s">
        <v>4</v>
      </c>
      <c r="B56" s="23" t="s">
        <v>44</v>
      </c>
      <c r="C56" s="61"/>
      <c r="D56" s="190"/>
      <c r="E56" s="265"/>
    </row>
    <row r="57" spans="1:5" s="11" customFormat="1" ht="14.25">
      <c r="A57" s="31" t="s">
        <v>6</v>
      </c>
      <c r="B57" s="23" t="s">
        <v>45</v>
      </c>
      <c r="C57" s="61"/>
      <c r="D57" s="190"/>
      <c r="E57" s="264"/>
    </row>
    <row r="58" spans="1:5" s="11" customFormat="1" ht="14.25">
      <c r="A58" s="31" t="s">
        <v>13</v>
      </c>
      <c r="B58" s="23" t="s">
        <v>46</v>
      </c>
      <c r="C58" s="61"/>
      <c r="D58" s="190"/>
      <c r="E58" s="265"/>
    </row>
    <row r="59" spans="1:5" s="11" customFormat="1" ht="14.25">
      <c r="A59" s="31"/>
      <c r="B59" s="15" t="s">
        <v>23</v>
      </c>
      <c r="C59" s="61"/>
      <c r="D59" s="190"/>
      <c r="E59" s="267"/>
    </row>
    <row r="60" spans="1:5" s="11" customFormat="1" ht="14.25">
      <c r="A60" s="31">
        <v>5</v>
      </c>
      <c r="B60" s="15" t="s">
        <v>47</v>
      </c>
      <c r="C60" s="61"/>
      <c r="D60" s="190"/>
      <c r="E60" s="265"/>
    </row>
    <row r="61" spans="1:5" s="11" customFormat="1" ht="14.25">
      <c r="A61" s="31">
        <v>6</v>
      </c>
      <c r="B61" s="15" t="s">
        <v>48</v>
      </c>
      <c r="C61" s="61"/>
      <c r="D61" s="190"/>
      <c r="E61" s="265"/>
    </row>
    <row r="62" spans="1:6" s="10" customFormat="1" ht="15">
      <c r="A62" s="30"/>
      <c r="B62" s="24" t="s">
        <v>49</v>
      </c>
      <c r="C62" s="60"/>
      <c r="D62" s="191">
        <v>122369461.85</v>
      </c>
      <c r="E62" s="271">
        <v>116625847</v>
      </c>
      <c r="F62" s="112"/>
    </row>
    <row r="63" spans="1:5" s="10" customFormat="1" ht="18.75" customHeight="1" thickBot="1">
      <c r="A63" s="32"/>
      <c r="B63" s="26" t="s">
        <v>50</v>
      </c>
      <c r="C63" s="62"/>
      <c r="D63" s="200">
        <v>3091773087.1947937</v>
      </c>
      <c r="E63" s="274">
        <v>1839625436.79</v>
      </c>
    </row>
    <row r="64" ht="13.5" thickTop="1"/>
    <row r="65" spans="4:5" ht="12.75">
      <c r="D65" s="209">
        <f>D63-'PASIVI 13'!D54</f>
        <v>-0.03299903869628906</v>
      </c>
      <c r="E65" s="74">
        <f>E63-'PASIVI 13'!E54</f>
        <v>-0.1400001049041748</v>
      </c>
    </row>
    <row r="67" ht="12.75">
      <c r="E67" s="74"/>
    </row>
    <row r="68" ht="12.75">
      <c r="E68" s="113"/>
    </row>
    <row r="69" ht="12.75">
      <c r="E69" s="113"/>
    </row>
    <row r="70" ht="12.75">
      <c r="E70" s="74"/>
    </row>
    <row r="74" ht="12.75">
      <c r="E74" s="74"/>
    </row>
  </sheetData>
  <sheetProtection/>
  <printOptions/>
  <pageMargins left="0.3" right="0.21" top="0.51" bottom="0.28" header="0.5" footer="0.19"/>
  <pageSetup horizontalDpi="600" verticalDpi="600" orientation="portrait" paperSize="9" scale="8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1"/>
  <sheetViews>
    <sheetView zoomScalePageLayoutView="0" workbookViewId="0" topLeftCell="A31">
      <selection activeCell="B39" sqref="B39"/>
    </sheetView>
  </sheetViews>
  <sheetFormatPr defaultColWidth="9.140625" defaultRowHeight="12.75"/>
  <cols>
    <col min="1" max="1" width="7.140625" style="4" customWidth="1"/>
    <col min="2" max="2" width="47.28125" style="0" customWidth="1"/>
    <col min="3" max="3" width="12.421875" style="4" customWidth="1"/>
    <col min="4" max="4" width="18.421875" style="4" customWidth="1"/>
    <col min="5" max="5" width="21.421875" style="4" customWidth="1"/>
    <col min="7" max="7" width="14.28125" style="0" bestFit="1" customWidth="1"/>
    <col min="8" max="8" width="12.7109375" style="0" bestFit="1" customWidth="1"/>
  </cols>
  <sheetData>
    <row r="1" spans="1:5" s="6" customFormat="1" ht="15.75">
      <c r="A1" s="5" t="s">
        <v>141</v>
      </c>
      <c r="C1" s="58"/>
      <c r="D1" s="58"/>
      <c r="E1" s="58"/>
    </row>
    <row r="2" spans="1:5" s="6" customFormat="1" ht="15.75">
      <c r="A2" s="126" t="s">
        <v>204</v>
      </c>
      <c r="C2" s="58"/>
      <c r="D2" s="58"/>
      <c r="E2" s="58"/>
    </row>
    <row r="3" spans="1:5" s="6" customFormat="1" ht="15.75">
      <c r="A3" s="126"/>
      <c r="C3" s="58"/>
      <c r="D3" s="58"/>
      <c r="E3" s="58"/>
    </row>
    <row r="4" spans="1:5" s="8" customFormat="1" ht="15.75">
      <c r="A4" s="9"/>
      <c r="B4" s="6" t="s">
        <v>248</v>
      </c>
      <c r="C4" s="59"/>
      <c r="D4" s="59"/>
      <c r="E4" s="59"/>
    </row>
    <row r="5" spans="1:5" s="8" customFormat="1" ht="15.75">
      <c r="A5" s="9"/>
      <c r="B5" s="6"/>
      <c r="C5" s="59"/>
      <c r="D5" s="59"/>
      <c r="E5" s="59"/>
    </row>
    <row r="6" spans="1:5" s="8" customFormat="1" ht="16.5" thickBot="1">
      <c r="A6" s="9" t="s">
        <v>137</v>
      </c>
      <c r="B6" s="6"/>
      <c r="C6" s="59"/>
      <c r="D6" s="59"/>
      <c r="E6" s="59" t="s">
        <v>137</v>
      </c>
    </row>
    <row r="7" spans="1:5" s="36" customFormat="1" ht="15.75" thickTop="1">
      <c r="A7" s="33"/>
      <c r="B7" s="34" t="s">
        <v>51</v>
      </c>
      <c r="C7" s="35" t="s">
        <v>0</v>
      </c>
      <c r="D7" s="28" t="s">
        <v>245</v>
      </c>
      <c r="E7" s="262" t="s">
        <v>219</v>
      </c>
    </row>
    <row r="8" spans="1:5" s="36" customFormat="1" ht="15">
      <c r="A8" s="37"/>
      <c r="B8" s="38"/>
      <c r="C8" s="66"/>
      <c r="D8" s="201"/>
      <c r="E8" s="275"/>
    </row>
    <row r="9" spans="1:5" s="40" customFormat="1" ht="15">
      <c r="A9" s="39" t="s">
        <v>2</v>
      </c>
      <c r="B9" s="38" t="s">
        <v>52</v>
      </c>
      <c r="C9" s="66"/>
      <c r="D9" s="201"/>
      <c r="E9" s="275"/>
    </row>
    <row r="10" spans="1:5" s="36" customFormat="1" ht="14.25">
      <c r="A10" s="37">
        <v>1</v>
      </c>
      <c r="B10" s="41" t="s">
        <v>5</v>
      </c>
      <c r="C10" s="67"/>
      <c r="D10" s="202"/>
      <c r="E10" s="276"/>
    </row>
    <row r="11" spans="1:5" s="36" customFormat="1" ht="14.25">
      <c r="A11" s="37">
        <v>2</v>
      </c>
      <c r="B11" s="41" t="s">
        <v>53</v>
      </c>
      <c r="C11" s="67"/>
      <c r="D11" s="203"/>
      <c r="E11" s="277"/>
    </row>
    <row r="12" spans="1:6" s="36" customFormat="1" ht="14.25">
      <c r="A12" s="37" t="s">
        <v>4</v>
      </c>
      <c r="B12" s="23" t="s">
        <v>191</v>
      </c>
      <c r="C12" s="67"/>
      <c r="D12" s="203">
        <v>1387865580.0977</v>
      </c>
      <c r="E12" s="278">
        <v>71783771.96</v>
      </c>
      <c r="F12" s="11"/>
    </row>
    <row r="13" spans="1:5" s="36" customFormat="1" ht="14.25">
      <c r="A13" s="37" t="s">
        <v>6</v>
      </c>
      <c r="B13" s="42" t="s">
        <v>54</v>
      </c>
      <c r="C13" s="67"/>
      <c r="D13" s="203"/>
      <c r="E13" s="279"/>
    </row>
    <row r="14" spans="1:5" s="36" customFormat="1" ht="14.25">
      <c r="A14" s="37" t="s">
        <v>13</v>
      </c>
      <c r="B14" s="42" t="s">
        <v>55</v>
      </c>
      <c r="C14" s="67"/>
      <c r="D14" s="203"/>
      <c r="E14" s="279"/>
    </row>
    <row r="15" spans="1:5" s="36" customFormat="1" ht="15">
      <c r="A15" s="30"/>
      <c r="B15" s="24" t="s">
        <v>9</v>
      </c>
      <c r="C15" s="60"/>
      <c r="D15" s="204">
        <v>1387865580.0977</v>
      </c>
      <c r="E15" s="280">
        <v>71783771.96</v>
      </c>
    </row>
    <row r="16" spans="1:5" s="36" customFormat="1" ht="14.25">
      <c r="A16" s="37">
        <v>3</v>
      </c>
      <c r="B16" s="41" t="s">
        <v>59</v>
      </c>
      <c r="C16" s="67"/>
      <c r="D16" s="203"/>
      <c r="E16" s="279"/>
    </row>
    <row r="17" spans="1:6" s="36" customFormat="1" ht="14.25">
      <c r="A17" s="37" t="s">
        <v>4</v>
      </c>
      <c r="B17" s="42" t="s">
        <v>56</v>
      </c>
      <c r="C17" s="67"/>
      <c r="D17" s="203">
        <v>546180553.3233</v>
      </c>
      <c r="E17" s="277">
        <v>494319675.78</v>
      </c>
      <c r="F17" s="11"/>
    </row>
    <row r="18" spans="1:6" s="36" customFormat="1" ht="14.25">
      <c r="A18" s="37" t="s">
        <v>6</v>
      </c>
      <c r="B18" s="42" t="s">
        <v>57</v>
      </c>
      <c r="C18" s="67"/>
      <c r="D18" s="203"/>
      <c r="E18" s="281">
        <v>27856.5</v>
      </c>
      <c r="F18" s="119"/>
    </row>
    <row r="19" spans="1:5" s="36" customFormat="1" ht="14.25">
      <c r="A19" s="37" t="s">
        <v>13</v>
      </c>
      <c r="B19" s="23" t="s">
        <v>185</v>
      </c>
      <c r="C19" s="67"/>
      <c r="D19" s="203">
        <v>105241</v>
      </c>
      <c r="E19" s="282">
        <v>103133</v>
      </c>
    </row>
    <row r="20" spans="1:5" s="36" customFormat="1" ht="14.25">
      <c r="A20" s="37" t="s">
        <v>12</v>
      </c>
      <c r="B20" s="23" t="s">
        <v>184</v>
      </c>
      <c r="C20" s="67"/>
      <c r="D20" s="203">
        <v>15000</v>
      </c>
      <c r="E20" s="282">
        <v>36000</v>
      </c>
    </row>
    <row r="21" spans="1:8" s="36" customFormat="1" ht="14.25">
      <c r="A21" s="37" t="s">
        <v>21</v>
      </c>
      <c r="B21" s="23" t="s">
        <v>186</v>
      </c>
      <c r="C21" s="67"/>
      <c r="D21" s="203">
        <v>1933984</v>
      </c>
      <c r="E21" s="282">
        <v>252805.95200000005</v>
      </c>
      <c r="G21" s="144"/>
      <c r="H21" s="144"/>
    </row>
    <row r="22" spans="1:11" s="36" customFormat="1" ht="14.25">
      <c r="A22" s="31" t="s">
        <v>140</v>
      </c>
      <c r="B22" s="23" t="s">
        <v>214</v>
      </c>
      <c r="C22" s="67"/>
      <c r="D22" s="203">
        <v>275012</v>
      </c>
      <c r="E22" s="282">
        <v>981687.32</v>
      </c>
      <c r="F22" s="143"/>
      <c r="G22" s="143"/>
      <c r="H22" s="143"/>
      <c r="I22" s="143"/>
      <c r="J22" s="143"/>
      <c r="K22" s="143"/>
    </row>
    <row r="23" spans="1:6" s="36" customFormat="1" ht="14.25">
      <c r="A23" s="31" t="s">
        <v>181</v>
      </c>
      <c r="B23" s="42" t="s">
        <v>58</v>
      </c>
      <c r="C23" s="67"/>
      <c r="D23" s="203">
        <v>1124547660.49</v>
      </c>
      <c r="E23" s="281">
        <v>78408213</v>
      </c>
      <c r="F23" s="11" t="s">
        <v>137</v>
      </c>
    </row>
    <row r="24" spans="1:7" s="36" customFormat="1" ht="14.25">
      <c r="A24" s="31" t="s">
        <v>182</v>
      </c>
      <c r="B24" s="23" t="s">
        <v>183</v>
      </c>
      <c r="C24" s="67"/>
      <c r="D24" s="203"/>
      <c r="E24" s="277"/>
      <c r="G24" s="11"/>
    </row>
    <row r="25" spans="1:5" s="36" customFormat="1" ht="14.25">
      <c r="A25" s="37" t="s">
        <v>215</v>
      </c>
      <c r="B25" s="42" t="s">
        <v>216</v>
      </c>
      <c r="C25" s="67"/>
      <c r="D25" s="203"/>
      <c r="E25" s="277"/>
    </row>
    <row r="26" spans="1:7" s="36" customFormat="1" ht="15">
      <c r="A26" s="37">
        <v>4</v>
      </c>
      <c r="B26" s="24" t="s">
        <v>15</v>
      </c>
      <c r="C26" s="60"/>
      <c r="D26" s="204">
        <v>1673057450.8133001</v>
      </c>
      <c r="E26" s="283">
        <v>574129371.552</v>
      </c>
      <c r="G26" s="145"/>
    </row>
    <row r="27" spans="1:5" s="36" customFormat="1" ht="14.25">
      <c r="A27" s="37">
        <v>5</v>
      </c>
      <c r="B27" s="41" t="s">
        <v>60</v>
      </c>
      <c r="C27" s="67"/>
      <c r="D27" s="203"/>
      <c r="E27" s="277"/>
    </row>
    <row r="28" spans="1:8" s="40" customFormat="1" ht="15">
      <c r="A28" s="39"/>
      <c r="B28" s="41" t="s">
        <v>61</v>
      </c>
      <c r="C28" s="67"/>
      <c r="D28" s="203"/>
      <c r="E28" s="277"/>
      <c r="H28" s="10"/>
    </row>
    <row r="29" spans="1:7" s="36" customFormat="1" ht="15">
      <c r="A29" s="37"/>
      <c r="B29" s="38" t="s">
        <v>62</v>
      </c>
      <c r="C29" s="60"/>
      <c r="D29" s="204">
        <v>3060923030.9110003</v>
      </c>
      <c r="E29" s="284">
        <v>645913143.5120001</v>
      </c>
      <c r="G29" s="145"/>
    </row>
    <row r="30" spans="1:7" s="40" customFormat="1" ht="15">
      <c r="A30" s="39" t="s">
        <v>29</v>
      </c>
      <c r="B30" s="41"/>
      <c r="C30" s="67"/>
      <c r="D30" s="203"/>
      <c r="E30" s="277"/>
      <c r="G30" s="10" t="s">
        <v>137</v>
      </c>
    </row>
    <row r="31" spans="1:5" s="36" customFormat="1" ht="15">
      <c r="A31" s="37">
        <v>1</v>
      </c>
      <c r="B31" s="38" t="s">
        <v>63</v>
      </c>
      <c r="C31" s="66"/>
      <c r="D31" s="205"/>
      <c r="E31" s="285"/>
    </row>
    <row r="32" spans="1:5" s="36" customFormat="1" ht="14.25">
      <c r="A32" s="37" t="s">
        <v>4</v>
      </c>
      <c r="B32" s="41" t="s">
        <v>64</v>
      </c>
      <c r="C32" s="67"/>
      <c r="D32" s="203"/>
      <c r="E32" s="277"/>
    </row>
    <row r="33" spans="1:5" s="36" customFormat="1" ht="14.25">
      <c r="A33" s="37" t="s">
        <v>6</v>
      </c>
      <c r="B33" s="42" t="s">
        <v>65</v>
      </c>
      <c r="C33" s="67"/>
      <c r="D33" s="203">
        <v>13331630.6505</v>
      </c>
      <c r="E33" s="277">
        <v>6966488.81</v>
      </c>
    </row>
    <row r="34" spans="1:5" s="36" customFormat="1" ht="14.25">
      <c r="A34" s="37">
        <v>2</v>
      </c>
      <c r="B34" s="42" t="s">
        <v>66</v>
      </c>
      <c r="C34" s="67"/>
      <c r="D34" s="203"/>
      <c r="E34" s="277"/>
    </row>
    <row r="35" spans="1:7" s="36" customFormat="1" ht="14.25">
      <c r="A35" s="37">
        <v>3</v>
      </c>
      <c r="B35" s="15" t="s">
        <v>217</v>
      </c>
      <c r="C35" s="67"/>
      <c r="D35" s="203"/>
      <c r="E35" s="281">
        <v>1175223000</v>
      </c>
      <c r="G35" s="145"/>
    </row>
    <row r="36" spans="1:7" s="36" customFormat="1" ht="14.25">
      <c r="A36" s="37">
        <v>4</v>
      </c>
      <c r="B36" s="41" t="s">
        <v>67</v>
      </c>
      <c r="C36" s="67"/>
      <c r="D36" s="203"/>
      <c r="E36" s="277"/>
      <c r="G36" s="145"/>
    </row>
    <row r="37" spans="1:5" s="36" customFormat="1" ht="14.25">
      <c r="A37" s="37"/>
      <c r="B37" s="41" t="s">
        <v>60</v>
      </c>
      <c r="C37" s="67"/>
      <c r="D37" s="203"/>
      <c r="E37" s="277"/>
    </row>
    <row r="38" spans="1:6" s="40" customFormat="1" ht="15">
      <c r="A38" s="39"/>
      <c r="B38" s="24" t="s">
        <v>68</v>
      </c>
      <c r="C38" s="60"/>
      <c r="D38" s="204">
        <v>13331630.6505</v>
      </c>
      <c r="E38" s="280">
        <v>1182189488.81</v>
      </c>
      <c r="F38" s="10" t="s">
        <v>137</v>
      </c>
    </row>
    <row r="39" spans="1:5" s="36" customFormat="1" ht="15">
      <c r="A39" s="37"/>
      <c r="B39" s="38" t="s">
        <v>69</v>
      </c>
      <c r="C39" s="66"/>
      <c r="D39" s="205">
        <v>3074254661.5615</v>
      </c>
      <c r="E39" s="285">
        <v>1828102632.322</v>
      </c>
    </row>
    <row r="40" spans="1:5" s="40" customFormat="1" ht="15">
      <c r="A40" s="39" t="s">
        <v>70</v>
      </c>
      <c r="B40" s="41"/>
      <c r="C40" s="67"/>
      <c r="D40" s="203"/>
      <c r="E40" s="277"/>
    </row>
    <row r="41" spans="1:5" s="45" customFormat="1" ht="15">
      <c r="A41" s="43">
        <v>1</v>
      </c>
      <c r="B41" s="38" t="s">
        <v>71</v>
      </c>
      <c r="C41" s="66"/>
      <c r="D41" s="205"/>
      <c r="E41" s="285"/>
    </row>
    <row r="42" spans="1:5" s="45" customFormat="1" ht="35.25" customHeight="1">
      <c r="A42" s="43">
        <v>2</v>
      </c>
      <c r="B42" s="44" t="s">
        <v>72</v>
      </c>
      <c r="C42" s="68"/>
      <c r="D42" s="206"/>
      <c r="E42" s="286"/>
    </row>
    <row r="43" spans="1:5" s="36" customFormat="1" ht="28.5">
      <c r="A43" s="37">
        <v>3</v>
      </c>
      <c r="B43" s="44" t="s">
        <v>73</v>
      </c>
      <c r="C43" s="68"/>
      <c r="D43" s="206"/>
      <c r="E43" s="286"/>
    </row>
    <row r="44" spans="1:5" s="36" customFormat="1" ht="14.25">
      <c r="A44" s="37">
        <v>4</v>
      </c>
      <c r="B44" s="41" t="s">
        <v>74</v>
      </c>
      <c r="C44" s="67"/>
      <c r="D44" s="203">
        <v>13900000</v>
      </c>
      <c r="E44" s="277">
        <v>13900000</v>
      </c>
    </row>
    <row r="45" spans="1:5" s="36" customFormat="1" ht="14.25">
      <c r="A45" s="37">
        <v>5</v>
      </c>
      <c r="B45" s="41" t="s">
        <v>75</v>
      </c>
      <c r="C45" s="67"/>
      <c r="D45" s="203"/>
      <c r="E45" s="277"/>
    </row>
    <row r="46" spans="1:5" s="36" customFormat="1" ht="14.25">
      <c r="A46" s="37">
        <v>6</v>
      </c>
      <c r="B46" s="41" t="s">
        <v>76</v>
      </c>
      <c r="C46" s="67"/>
      <c r="D46" s="203"/>
      <c r="E46" s="277"/>
    </row>
    <row r="47" spans="1:8" s="36" customFormat="1" ht="14.25">
      <c r="A47" s="37">
        <v>7</v>
      </c>
      <c r="B47" s="41" t="s">
        <v>77</v>
      </c>
      <c r="C47" s="67"/>
      <c r="D47" s="203"/>
      <c r="E47" s="277"/>
      <c r="H47" s="11" t="s">
        <v>137</v>
      </c>
    </row>
    <row r="48" spans="1:5" s="36" customFormat="1" ht="14.25">
      <c r="A48" s="37">
        <v>8</v>
      </c>
      <c r="B48" s="41" t="s">
        <v>78</v>
      </c>
      <c r="C48" s="67"/>
      <c r="D48" s="203">
        <v>1045850</v>
      </c>
      <c r="E48" s="277">
        <v>1045850</v>
      </c>
    </row>
    <row r="49" spans="1:5" s="36" customFormat="1" ht="14.25">
      <c r="A49" s="37">
        <v>9</v>
      </c>
      <c r="B49" s="41" t="s">
        <v>79</v>
      </c>
      <c r="C49" s="67"/>
      <c r="D49" s="203"/>
      <c r="E49" s="277"/>
    </row>
    <row r="50" spans="1:5" s="36" customFormat="1" ht="14.25">
      <c r="A50" s="37">
        <v>10</v>
      </c>
      <c r="B50" s="41" t="s">
        <v>211</v>
      </c>
      <c r="C50" s="67"/>
      <c r="D50" s="203">
        <v>-3423045</v>
      </c>
      <c r="E50" s="277"/>
    </row>
    <row r="51" spans="1:5" s="40" customFormat="1" ht="15">
      <c r="A51" s="37">
        <v>11</v>
      </c>
      <c r="B51" s="41" t="s">
        <v>80</v>
      </c>
      <c r="C51" s="67"/>
      <c r="D51" s="203">
        <v>5995620.666292447</v>
      </c>
      <c r="E51" s="277">
        <v>-3423045.3920000014</v>
      </c>
    </row>
    <row r="52" spans="1:7" s="36" customFormat="1" ht="15">
      <c r="A52" s="37"/>
      <c r="B52" s="38" t="s">
        <v>81</v>
      </c>
      <c r="C52" s="67"/>
      <c r="D52" s="204">
        <v>17518425.666292448</v>
      </c>
      <c r="E52" s="284">
        <v>11522804.608</v>
      </c>
      <c r="G52" s="145"/>
    </row>
    <row r="53" spans="1:5" s="40" customFormat="1" ht="15">
      <c r="A53" s="39"/>
      <c r="B53" s="41"/>
      <c r="C53" s="67"/>
      <c r="D53" s="203"/>
      <c r="E53" s="277"/>
    </row>
    <row r="54" spans="1:5" ht="15.75" thickBot="1">
      <c r="A54" s="287"/>
      <c r="B54" s="46" t="s">
        <v>82</v>
      </c>
      <c r="C54" s="69"/>
      <c r="D54" s="207">
        <v>3091773087.2277927</v>
      </c>
      <c r="E54" s="288">
        <v>1839625436.93</v>
      </c>
    </row>
    <row r="55" ht="13.5" thickTop="1"/>
    <row r="56" spans="4:5" ht="12.75">
      <c r="D56" s="208">
        <f>'AKTIVI 13'!D63-'PASIVI 13'!D54</f>
        <v>-0.03299903869628906</v>
      </c>
      <c r="E56" s="73">
        <f>+E54-'AKTIVI 13'!E63</f>
        <v>0.1400001049041748</v>
      </c>
    </row>
    <row r="57" spans="3:5" ht="12.75">
      <c r="C57" s="73"/>
      <c r="D57" s="73"/>
      <c r="E57" s="73"/>
    </row>
    <row r="60" ht="12.75">
      <c r="E60" s="73"/>
    </row>
    <row r="61" ht="12.75">
      <c r="E61" s="73"/>
    </row>
  </sheetData>
  <sheetProtection/>
  <printOptions/>
  <pageMargins left="0.24" right="0.27" top="0.59" bottom="0.47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4">
      <selection activeCell="H15" sqref="H15"/>
    </sheetView>
  </sheetViews>
  <sheetFormatPr defaultColWidth="9.140625" defaultRowHeight="12.75"/>
  <cols>
    <col min="1" max="1" width="4.00390625" style="11" customWidth="1"/>
    <col min="2" max="2" width="53.28125" style="11" customWidth="1"/>
    <col min="3" max="3" width="17.7109375" style="11" customWidth="1"/>
    <col min="4" max="4" width="21.7109375" style="11" customWidth="1"/>
    <col min="5" max="5" width="8.28125" style="11" customWidth="1"/>
    <col min="6" max="6" width="18.421875" style="235" customWidth="1"/>
    <col min="7" max="7" width="10.8515625" style="11" customWidth="1"/>
    <col min="8" max="8" width="11.421875" style="11" customWidth="1"/>
    <col min="9" max="9" width="9.140625" style="11" customWidth="1"/>
    <col min="10" max="10" width="10.28125" style="11" customWidth="1"/>
    <col min="11" max="11" width="11.28125" style="11" customWidth="1"/>
    <col min="12" max="16384" width="9.140625" style="11" customWidth="1"/>
  </cols>
  <sheetData>
    <row r="1" spans="1:6" s="10" customFormat="1" ht="16.5" customHeight="1">
      <c r="A1" s="5" t="s">
        <v>141</v>
      </c>
      <c r="B1" s="6"/>
      <c r="C1" s="6"/>
      <c r="D1" s="6"/>
      <c r="E1" s="233"/>
      <c r="F1" s="234"/>
    </row>
    <row r="2" spans="1:7" ht="16.5" customHeight="1">
      <c r="A2" s="126" t="s">
        <v>204</v>
      </c>
      <c r="B2" s="8"/>
      <c r="C2" s="8" t="s">
        <v>137</v>
      </c>
      <c r="D2" s="8"/>
      <c r="G2" s="11" t="s">
        <v>137</v>
      </c>
    </row>
    <row r="3" spans="1:4" ht="16.5" customHeight="1">
      <c r="A3" s="126"/>
      <c r="B3" s="8"/>
      <c r="C3" s="8"/>
      <c r="D3" s="8"/>
    </row>
    <row r="4" spans="1:6" s="10" customFormat="1" ht="16.5" customHeight="1">
      <c r="A4" s="6"/>
      <c r="B4" s="6" t="s">
        <v>257</v>
      </c>
      <c r="C4" s="6"/>
      <c r="D4" s="6"/>
      <c r="F4" s="234"/>
    </row>
    <row r="5" spans="1:6" s="10" customFormat="1" ht="16.5" customHeight="1">
      <c r="A5" s="6"/>
      <c r="B5" s="6" t="s">
        <v>269</v>
      </c>
      <c r="C5" s="6"/>
      <c r="D5" s="6"/>
      <c r="F5" s="234" t="s">
        <v>137</v>
      </c>
    </row>
    <row r="6" spans="1:4" ht="16.5" customHeight="1">
      <c r="A6" s="8"/>
      <c r="B6" s="8"/>
      <c r="C6" s="236" t="s">
        <v>258</v>
      </c>
      <c r="D6" s="236"/>
    </row>
    <row r="7" spans="2:4" ht="16.5" customHeight="1" thickBot="1">
      <c r="B7" s="11" t="s">
        <v>137</v>
      </c>
      <c r="C7" s="11" t="s">
        <v>137</v>
      </c>
      <c r="D7" s="237"/>
    </row>
    <row r="8" spans="1:4" ht="20.25" customHeight="1" thickTop="1">
      <c r="A8" s="238"/>
      <c r="B8" s="12" t="s">
        <v>113</v>
      </c>
      <c r="C8" s="13">
        <v>2013</v>
      </c>
      <c r="D8" s="254">
        <v>2012</v>
      </c>
    </row>
    <row r="9" spans="1:4" ht="20.25" customHeight="1">
      <c r="A9" s="14"/>
      <c r="B9" s="15" t="s">
        <v>259</v>
      </c>
      <c r="C9" s="239">
        <v>8503233.960947163</v>
      </c>
      <c r="D9" s="17">
        <v>-2551323.4400000013</v>
      </c>
    </row>
    <row r="10" spans="1:7" ht="20.25" customHeight="1">
      <c r="A10" s="14"/>
      <c r="B10" s="15" t="s">
        <v>260</v>
      </c>
      <c r="C10" s="15"/>
      <c r="D10" s="17"/>
      <c r="G10" s="11" t="s">
        <v>137</v>
      </c>
    </row>
    <row r="11" spans="1:6" s="19" customFormat="1" ht="20.25" customHeight="1">
      <c r="A11" s="240"/>
      <c r="B11" s="241" t="s">
        <v>261</v>
      </c>
      <c r="C11" s="242">
        <v>6165006</v>
      </c>
      <c r="D11" s="255">
        <v>5924293</v>
      </c>
      <c r="F11" s="243"/>
    </row>
    <row r="12" spans="1:4" ht="20.25" customHeight="1">
      <c r="A12" s="14"/>
      <c r="B12" s="244" t="s">
        <v>262</v>
      </c>
      <c r="C12" s="245">
        <v>-329729.7899999998</v>
      </c>
      <c r="D12" s="256"/>
    </row>
    <row r="13" spans="1:4" ht="20.25" customHeight="1">
      <c r="A13" s="14"/>
      <c r="B13" s="244" t="s">
        <v>270</v>
      </c>
      <c r="C13" s="244"/>
      <c r="D13" s="256"/>
    </row>
    <row r="14" spans="1:4" ht="20.25" customHeight="1">
      <c r="A14" s="14"/>
      <c r="B14" s="244" t="s">
        <v>263</v>
      </c>
      <c r="C14" s="244"/>
      <c r="D14" s="256"/>
    </row>
    <row r="15" spans="1:6" s="19" customFormat="1" ht="28.5" customHeight="1">
      <c r="A15" s="240"/>
      <c r="B15" s="20" t="s">
        <v>264</v>
      </c>
      <c r="C15" s="18">
        <v>-1339317919.1770997</v>
      </c>
      <c r="D15" s="257">
        <v>81232787.68999985</v>
      </c>
      <c r="F15" s="243"/>
    </row>
    <row r="16" spans="1:6" ht="20.25" customHeight="1">
      <c r="A16" s="14"/>
      <c r="B16" s="15" t="s">
        <v>265</v>
      </c>
      <c r="C16" s="16">
        <v>85293467.70700598</v>
      </c>
      <c r="D16" s="17">
        <v>14943274.920000017</v>
      </c>
      <c r="F16" s="235" t="s">
        <v>137</v>
      </c>
    </row>
    <row r="17" spans="1:4" ht="20.25" customHeight="1">
      <c r="A17" s="14"/>
      <c r="B17" s="15" t="s">
        <v>266</v>
      </c>
      <c r="C17" s="16">
        <v>2415009887.399</v>
      </c>
      <c r="D17" s="17">
        <v>-221678727.413</v>
      </c>
    </row>
    <row r="18" spans="1:6" ht="20.25" customHeight="1">
      <c r="A18" s="14"/>
      <c r="B18" s="15" t="s">
        <v>267</v>
      </c>
      <c r="C18" s="15"/>
      <c r="D18" s="17"/>
      <c r="F18" s="235" t="s">
        <v>137</v>
      </c>
    </row>
    <row r="19" spans="1:4" ht="20.25" customHeight="1">
      <c r="A19" s="14"/>
      <c r="B19" s="15" t="s">
        <v>114</v>
      </c>
      <c r="C19" s="16"/>
      <c r="D19" s="17"/>
    </row>
    <row r="20" spans="1:6" ht="20.25" customHeight="1">
      <c r="A20" s="14"/>
      <c r="B20" s="15" t="s">
        <v>115</v>
      </c>
      <c r="C20" s="16">
        <v>-2507613.2946547167</v>
      </c>
      <c r="D20" s="17">
        <v>-871721.952</v>
      </c>
      <c r="F20" s="235" t="s">
        <v>137</v>
      </c>
    </row>
    <row r="21" spans="1:6" s="248" customFormat="1" ht="20.25" customHeight="1">
      <c r="A21" s="246"/>
      <c r="B21" s="23" t="s">
        <v>268</v>
      </c>
      <c r="C21" s="247">
        <v>1172816332.805199</v>
      </c>
      <c r="D21" s="258">
        <v>-123001417.19500013</v>
      </c>
      <c r="F21" s="249"/>
    </row>
    <row r="22" spans="1:7" ht="20.25" customHeight="1">
      <c r="A22" s="14"/>
      <c r="B22" s="15"/>
      <c r="C22" s="15"/>
      <c r="D22" s="259"/>
      <c r="G22" s="25"/>
    </row>
    <row r="23" spans="1:4" ht="20.25" customHeight="1">
      <c r="A23" s="14"/>
      <c r="B23" s="24" t="s">
        <v>116</v>
      </c>
      <c r="C23" s="24"/>
      <c r="D23" s="260"/>
    </row>
    <row r="24" spans="1:6" ht="20.25" customHeight="1">
      <c r="A24" s="14"/>
      <c r="B24" s="15" t="s">
        <v>117</v>
      </c>
      <c r="C24" s="15"/>
      <c r="D24" s="259"/>
      <c r="F24" s="235" t="s">
        <v>137</v>
      </c>
    </row>
    <row r="25" spans="1:4" ht="20.25" customHeight="1">
      <c r="A25" s="14"/>
      <c r="B25" s="15" t="s">
        <v>118</v>
      </c>
      <c r="C25" s="16">
        <v>421391.15000000596</v>
      </c>
      <c r="D25" s="17">
        <v>-71851658.86</v>
      </c>
    </row>
    <row r="26" spans="1:4" ht="20.25" customHeight="1">
      <c r="A26" s="14"/>
      <c r="B26" s="15" t="s">
        <v>119</v>
      </c>
      <c r="C26" s="16">
        <v>-12000282</v>
      </c>
      <c r="D26" s="259"/>
    </row>
    <row r="27" spans="1:4" ht="20.25" customHeight="1">
      <c r="A27" s="14"/>
      <c r="B27" s="15" t="s">
        <v>120</v>
      </c>
      <c r="C27" s="16"/>
      <c r="D27" s="259"/>
    </row>
    <row r="28" spans="1:4" ht="20.25" customHeight="1">
      <c r="A28" s="14"/>
      <c r="B28" s="15" t="s">
        <v>121</v>
      </c>
      <c r="C28" s="16"/>
      <c r="D28" s="259"/>
    </row>
    <row r="29" spans="1:6" s="248" customFormat="1" ht="20.25" customHeight="1">
      <c r="A29" s="246"/>
      <c r="B29" s="23" t="s">
        <v>128</v>
      </c>
      <c r="C29" s="247">
        <v>-11578890.849999994</v>
      </c>
      <c r="D29" s="258">
        <v>-71851658.86</v>
      </c>
      <c r="F29" s="235"/>
    </row>
    <row r="30" spans="1:4" ht="20.25" customHeight="1">
      <c r="A30" s="14"/>
      <c r="B30" s="15"/>
      <c r="C30" s="15"/>
      <c r="D30" s="259"/>
    </row>
    <row r="31" spans="1:4" ht="20.25" customHeight="1">
      <c r="A31" s="14"/>
      <c r="B31" s="24" t="s">
        <v>122</v>
      </c>
      <c r="C31" s="24"/>
      <c r="D31" s="260"/>
    </row>
    <row r="32" spans="1:4" ht="20.25" customHeight="1">
      <c r="A32" s="14"/>
      <c r="B32" s="15" t="s">
        <v>123</v>
      </c>
      <c r="C32" s="16">
        <v>0</v>
      </c>
      <c r="D32" s="17"/>
    </row>
    <row r="33" spans="1:4" ht="20.25" customHeight="1">
      <c r="A33" s="14"/>
      <c r="B33" s="15" t="s">
        <v>124</v>
      </c>
      <c r="C33" s="16">
        <v>-1175223000</v>
      </c>
      <c r="D33" s="17">
        <v>191423000</v>
      </c>
    </row>
    <row r="34" spans="1:4" ht="20.25" customHeight="1">
      <c r="A34" s="14"/>
      <c r="B34" s="15" t="s">
        <v>125</v>
      </c>
      <c r="C34" s="16">
        <v>6365141.8405</v>
      </c>
      <c r="D34" s="17">
        <v>-1885040.1900000004</v>
      </c>
    </row>
    <row r="35" spans="1:4" ht="20.25" customHeight="1">
      <c r="A35" s="14"/>
      <c r="B35" s="15" t="s">
        <v>126</v>
      </c>
      <c r="C35" s="15"/>
      <c r="D35" s="17"/>
    </row>
    <row r="36" spans="1:4" ht="20.25" customHeight="1">
      <c r="A36" s="14"/>
      <c r="B36" s="23" t="s">
        <v>127</v>
      </c>
      <c r="C36" s="247">
        <v>-1168857858.1595</v>
      </c>
      <c r="D36" s="258">
        <v>189537959.81</v>
      </c>
    </row>
    <row r="37" spans="1:4" ht="20.25" customHeight="1">
      <c r="A37" s="14"/>
      <c r="B37" s="15"/>
      <c r="C37" s="253"/>
      <c r="D37" s="17"/>
    </row>
    <row r="38" spans="1:4" ht="20.25" customHeight="1">
      <c r="A38" s="14"/>
      <c r="B38" s="24" t="s">
        <v>129</v>
      </c>
      <c r="C38" s="21">
        <v>-7620416.20430088</v>
      </c>
      <c r="D38" s="22">
        <v>-5315116.245000124</v>
      </c>
    </row>
    <row r="39" spans="1:4" ht="20.25" customHeight="1">
      <c r="A39" s="14"/>
      <c r="B39" s="24" t="s">
        <v>130</v>
      </c>
      <c r="C39" s="21">
        <v>8144126.21</v>
      </c>
      <c r="D39" s="22">
        <v>13459242.5</v>
      </c>
    </row>
    <row r="40" spans="1:4" ht="24.75" customHeight="1" thickBot="1">
      <c r="A40" s="250"/>
      <c r="B40" s="26" t="s">
        <v>131</v>
      </c>
      <c r="C40" s="251">
        <v>523710.2946999967</v>
      </c>
      <c r="D40" s="261">
        <v>8144126.254999876</v>
      </c>
    </row>
    <row r="41" spans="3:4" ht="15" thickTop="1">
      <c r="C41" s="235"/>
      <c r="D41" s="235"/>
    </row>
    <row r="42" spans="2:3" ht="14.25">
      <c r="B42" s="11" t="s">
        <v>137</v>
      </c>
      <c r="C42" s="25"/>
    </row>
    <row r="43" spans="3:4" ht="14.25">
      <c r="C43" s="25"/>
      <c r="D43" s="25"/>
    </row>
    <row r="44" spans="2:3" ht="14.25">
      <c r="B44" s="11" t="s">
        <v>137</v>
      </c>
      <c r="C44" s="235"/>
    </row>
    <row r="45" ht="14.25">
      <c r="C45" s="252"/>
    </row>
    <row r="48" ht="14.25">
      <c r="B48" s="11" t="s">
        <v>137</v>
      </c>
    </row>
  </sheetData>
  <sheetProtection/>
  <printOptions/>
  <pageMargins left="0.7" right="0.7" top="0.75" bottom="0.75" header="0.3" footer="0.3"/>
  <pageSetup horizontalDpi="600" verticalDpi="600" orientation="portrait" scale="88" r:id="rId1"/>
  <rowBreaks count="1" manualBreakCount="1">
    <brk id="40" max="255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9.421875" style="4" customWidth="1"/>
    <col min="4" max="4" width="19.140625" style="72" customWidth="1"/>
    <col min="5" max="5" width="17.140625" style="4" customWidth="1"/>
    <col min="7" max="7" width="24.00390625" style="0" customWidth="1"/>
    <col min="8" max="8" width="20.140625" style="0" bestFit="1" customWidth="1"/>
    <col min="9" max="9" width="19.421875" style="0" bestFit="1" customWidth="1"/>
  </cols>
  <sheetData>
    <row r="1" spans="1:5" s="6" customFormat="1" ht="15.75">
      <c r="A1" s="5" t="s">
        <v>141</v>
      </c>
      <c r="C1" s="58"/>
      <c r="D1" s="182"/>
      <c r="E1" s="58"/>
    </row>
    <row r="2" spans="1:5" s="8" customFormat="1" ht="15.75">
      <c r="A2" s="126" t="s">
        <v>204</v>
      </c>
      <c r="C2" s="59"/>
      <c r="D2" s="72"/>
      <c r="E2" s="59"/>
    </row>
    <row r="3" spans="3:5" s="8" customFormat="1" ht="15">
      <c r="C3" s="59"/>
      <c r="D3" s="72"/>
      <c r="E3" s="59"/>
    </row>
    <row r="4" spans="1:5" s="6" customFormat="1" ht="15.75">
      <c r="A4" s="320" t="s">
        <v>239</v>
      </c>
      <c r="B4" s="320"/>
      <c r="C4" s="320"/>
      <c r="D4" s="320"/>
      <c r="E4" s="320"/>
    </row>
    <row r="5" spans="2:5" s="6" customFormat="1" ht="15.75">
      <c r="B5" s="6" t="s">
        <v>241</v>
      </c>
      <c r="C5" s="58"/>
      <c r="D5" s="182"/>
      <c r="E5" s="58"/>
    </row>
    <row r="6" spans="1:5" s="6" customFormat="1" ht="15.75">
      <c r="A6" s="6" t="s">
        <v>137</v>
      </c>
      <c r="C6" s="58"/>
      <c r="D6" s="182"/>
      <c r="E6" s="58"/>
    </row>
    <row r="7" spans="3:5" s="6" customFormat="1" ht="16.5" thickBot="1">
      <c r="C7" s="58"/>
      <c r="D7" s="182"/>
      <c r="E7" s="58"/>
    </row>
    <row r="8" spans="1:5" s="10" customFormat="1" ht="24.75" customHeight="1" thickTop="1">
      <c r="A8" s="47" t="s">
        <v>83</v>
      </c>
      <c r="B8" s="12" t="s">
        <v>84</v>
      </c>
      <c r="C8" s="13"/>
      <c r="D8" s="13" t="s">
        <v>242</v>
      </c>
      <c r="E8" s="254" t="s">
        <v>210</v>
      </c>
    </row>
    <row r="9" spans="1:5" s="11" customFormat="1" ht="24.75" customHeight="1">
      <c r="A9" s="31"/>
      <c r="B9" s="15"/>
      <c r="C9" s="61"/>
      <c r="D9" s="61"/>
      <c r="E9" s="263"/>
    </row>
    <row r="10" spans="1:7" s="10" customFormat="1" ht="24.75" customHeight="1">
      <c r="A10" s="30">
        <v>1</v>
      </c>
      <c r="B10" s="24" t="s">
        <v>85</v>
      </c>
      <c r="C10" s="60"/>
      <c r="D10" s="183">
        <v>8735057476.527027</v>
      </c>
      <c r="E10" s="289">
        <v>2593563218.85</v>
      </c>
      <c r="G10" s="178"/>
    </row>
    <row r="11" spans="1:9" s="10" customFormat="1" ht="24.75" customHeight="1">
      <c r="A11" s="30">
        <v>2</v>
      </c>
      <c r="B11" s="24" t="s">
        <v>86</v>
      </c>
      <c r="C11" s="60"/>
      <c r="D11" s="183"/>
      <c r="E11" s="289"/>
      <c r="G11" s="77"/>
      <c r="H11" s="177"/>
      <c r="I11" s="178"/>
    </row>
    <row r="12" spans="1:5" s="19" customFormat="1" ht="28.5" customHeight="1">
      <c r="A12" s="48">
        <v>3</v>
      </c>
      <c r="B12" s="20" t="s">
        <v>87</v>
      </c>
      <c r="C12" s="70"/>
      <c r="D12" s="184"/>
      <c r="E12" s="290"/>
    </row>
    <row r="13" spans="1:8" s="11" customFormat="1" ht="24.75" customHeight="1">
      <c r="A13" s="31">
        <v>4</v>
      </c>
      <c r="B13" s="15" t="s">
        <v>88</v>
      </c>
      <c r="C13" s="61"/>
      <c r="D13" s="185">
        <v>-8414906587.75548</v>
      </c>
      <c r="E13" s="17">
        <v>-1655612669.94</v>
      </c>
      <c r="G13" s="142"/>
      <c r="H13" s="176"/>
    </row>
    <row r="14" spans="1:6" s="11" customFormat="1" ht="24.75" customHeight="1">
      <c r="A14" s="31">
        <v>5</v>
      </c>
      <c r="B14" s="15" t="s">
        <v>89</v>
      </c>
      <c r="C14" s="61"/>
      <c r="D14" s="185"/>
      <c r="E14" s="291"/>
      <c r="F14" s="11" t="s">
        <v>137</v>
      </c>
    </row>
    <row r="15" spans="1:5" s="11" customFormat="1" ht="24.75" customHeight="1">
      <c r="A15" s="31"/>
      <c r="B15" s="15" t="s">
        <v>90</v>
      </c>
      <c r="C15" s="61"/>
      <c r="D15" s="185">
        <v>-4842273</v>
      </c>
      <c r="E15" s="17">
        <v>-5715455</v>
      </c>
    </row>
    <row r="16" spans="1:5" s="11" customFormat="1" ht="24.75" customHeight="1">
      <c r="A16" s="31"/>
      <c r="B16" s="15" t="s">
        <v>91</v>
      </c>
      <c r="C16" s="61"/>
      <c r="D16" s="185"/>
      <c r="E16" s="291"/>
    </row>
    <row r="17" spans="1:5" s="19" customFormat="1" ht="30.75" customHeight="1">
      <c r="A17" s="48"/>
      <c r="B17" s="20" t="s">
        <v>112</v>
      </c>
      <c r="C17" s="70"/>
      <c r="D17" s="186">
        <v>-694427</v>
      </c>
      <c r="E17" s="257">
        <v>-831108.5</v>
      </c>
    </row>
    <row r="18" spans="1:5" s="11" customFormat="1" ht="24.75" customHeight="1">
      <c r="A18" s="31">
        <v>6</v>
      </c>
      <c r="B18" s="15" t="s">
        <v>92</v>
      </c>
      <c r="C18" s="61"/>
      <c r="D18" s="185">
        <v>-6165006</v>
      </c>
      <c r="E18" s="292">
        <v>-5924293</v>
      </c>
    </row>
    <row r="19" spans="1:7" s="11" customFormat="1" ht="24.75" customHeight="1">
      <c r="A19" s="31">
        <v>7</v>
      </c>
      <c r="B19" s="15" t="s">
        <v>93</v>
      </c>
      <c r="C19" s="61"/>
      <c r="D19" s="187">
        <v>-288638341.215</v>
      </c>
      <c r="E19" s="17">
        <v>-919588170.91</v>
      </c>
      <c r="G19" s="25"/>
    </row>
    <row r="20" spans="1:5" s="11" customFormat="1" ht="24.75" customHeight="1">
      <c r="A20" s="31">
        <v>8</v>
      </c>
      <c r="B20" s="15" t="s">
        <v>94</v>
      </c>
      <c r="C20" s="61"/>
      <c r="D20" s="187">
        <v>-8715246634.97048</v>
      </c>
      <c r="E20" s="17">
        <v>-2587671697.35</v>
      </c>
    </row>
    <row r="21" spans="1:7" s="52" customFormat="1" ht="29.25" customHeight="1">
      <c r="A21" s="49">
        <v>9</v>
      </c>
      <c r="B21" s="50" t="s">
        <v>95</v>
      </c>
      <c r="C21" s="71"/>
      <c r="D21" s="188">
        <v>19810841.556547165</v>
      </c>
      <c r="E21" s="293">
        <v>5891521.5</v>
      </c>
      <c r="G21" s="197"/>
    </row>
    <row r="22" spans="1:5" s="19" customFormat="1" ht="30.75" customHeight="1">
      <c r="A22" s="48">
        <v>10</v>
      </c>
      <c r="B22" s="20" t="s">
        <v>96</v>
      </c>
      <c r="C22" s="70"/>
      <c r="D22" s="189"/>
      <c r="E22" s="294"/>
    </row>
    <row r="23" spans="1:5" s="19" customFormat="1" ht="30" customHeight="1">
      <c r="A23" s="48">
        <v>11</v>
      </c>
      <c r="B23" s="20" t="s">
        <v>97</v>
      </c>
      <c r="C23" s="70"/>
      <c r="D23" s="189"/>
      <c r="E23" s="294"/>
    </row>
    <row r="24" spans="1:5" s="11" customFormat="1" ht="24.75" customHeight="1">
      <c r="A24" s="31">
        <v>12</v>
      </c>
      <c r="B24" s="15" t="s">
        <v>193</v>
      </c>
      <c r="C24" s="61"/>
      <c r="D24" s="190"/>
      <c r="E24" s="291"/>
    </row>
    <row r="25" spans="1:7" s="11" customFormat="1" ht="30" customHeight="1">
      <c r="A25" s="31">
        <v>12.1</v>
      </c>
      <c r="B25" s="20" t="s">
        <v>98</v>
      </c>
      <c r="C25" s="61"/>
      <c r="D25" s="190">
        <v>-10851812</v>
      </c>
      <c r="E25" s="291"/>
      <c r="G25" s="307"/>
    </row>
    <row r="26" spans="1:7" s="11" customFormat="1" ht="24.75" customHeight="1">
      <c r="A26" s="31">
        <v>12.2</v>
      </c>
      <c r="B26" s="15" t="s">
        <v>99</v>
      </c>
      <c r="C26" s="61"/>
      <c r="D26" s="190">
        <v>-785525.3856</v>
      </c>
      <c r="E26" s="291">
        <v>-10977238.22</v>
      </c>
      <c r="G26" s="25"/>
    </row>
    <row r="27" spans="1:7" s="11" customFormat="1" ht="24.75" customHeight="1">
      <c r="A27" s="31">
        <v>12.3</v>
      </c>
      <c r="B27" s="15" t="s">
        <v>100</v>
      </c>
      <c r="C27" s="61"/>
      <c r="D27" s="190">
        <v>329729.7899999998</v>
      </c>
      <c r="E27" s="295">
        <v>2534393.28</v>
      </c>
      <c r="G27" s="307"/>
    </row>
    <row r="28" spans="1:7" s="11" customFormat="1" ht="24.75" customHeight="1">
      <c r="A28" s="31">
        <v>12.4</v>
      </c>
      <c r="B28" s="15" t="s">
        <v>101</v>
      </c>
      <c r="C28" s="61"/>
      <c r="D28" s="190"/>
      <c r="E28" s="291"/>
      <c r="G28" s="307"/>
    </row>
    <row r="29" spans="1:5" s="52" customFormat="1" ht="27" customHeight="1">
      <c r="A29" s="49">
        <v>13</v>
      </c>
      <c r="B29" s="50" t="s">
        <v>102</v>
      </c>
      <c r="C29" s="71"/>
      <c r="D29" s="188">
        <v>-11307607.595600002</v>
      </c>
      <c r="E29" s="296">
        <v>-8442844.940000001</v>
      </c>
    </row>
    <row r="30" spans="1:7" s="10" customFormat="1" ht="24.75" customHeight="1">
      <c r="A30" s="30">
        <v>14</v>
      </c>
      <c r="B30" s="24" t="s">
        <v>103</v>
      </c>
      <c r="C30" s="60"/>
      <c r="D30" s="191">
        <v>8503233.960947163</v>
      </c>
      <c r="E30" s="22">
        <v>-2551323.4400000013</v>
      </c>
      <c r="F30" s="10" t="s">
        <v>137</v>
      </c>
      <c r="G30" s="123"/>
    </row>
    <row r="31" spans="1:7" s="10" customFormat="1" ht="24.75" customHeight="1">
      <c r="A31" s="31">
        <v>15</v>
      </c>
      <c r="B31" s="24" t="s">
        <v>139</v>
      </c>
      <c r="C31" s="60"/>
      <c r="D31" s="191">
        <v>16572898.9856</v>
      </c>
      <c r="E31" s="22">
        <v>11268542.96</v>
      </c>
      <c r="G31" s="123" t="s">
        <v>137</v>
      </c>
    </row>
    <row r="32" spans="1:8" s="11" customFormat="1" ht="24.75" customHeight="1">
      <c r="A32" s="31">
        <v>16</v>
      </c>
      <c r="B32" s="15" t="s">
        <v>104</v>
      </c>
      <c r="C32" s="61"/>
      <c r="D32" s="190">
        <v>2507613.2946547167</v>
      </c>
      <c r="E32" s="17">
        <v>871721.952</v>
      </c>
      <c r="G32" s="110"/>
      <c r="H32" s="306"/>
    </row>
    <row r="33" spans="1:8" s="10" customFormat="1" ht="24.75" customHeight="1">
      <c r="A33" s="30">
        <v>17</v>
      </c>
      <c r="B33" s="24" t="s">
        <v>105</v>
      </c>
      <c r="C33" s="60"/>
      <c r="D33" s="191">
        <v>5995620.666292447</v>
      </c>
      <c r="E33" s="22">
        <v>-3423045.3920000014</v>
      </c>
      <c r="G33" s="193"/>
      <c r="H33" s="305"/>
    </row>
    <row r="34" spans="1:9" s="11" customFormat="1" ht="21" customHeight="1" thickBot="1">
      <c r="A34" s="53"/>
      <c r="B34" s="54"/>
      <c r="C34" s="64"/>
      <c r="D34" s="192"/>
      <c r="E34" s="297"/>
      <c r="F34" s="179"/>
      <c r="G34" s="181" t="s">
        <v>137</v>
      </c>
      <c r="H34" s="180"/>
      <c r="I34" s="179"/>
    </row>
    <row r="35" spans="1:7" s="11" customFormat="1" ht="21" customHeight="1" thickTop="1">
      <c r="A35" s="75"/>
      <c r="B35" s="76"/>
      <c r="C35" s="75"/>
      <c r="D35" s="75"/>
      <c r="E35" s="114"/>
      <c r="G35" s="235"/>
    </row>
    <row r="36" spans="3:5" s="11" customFormat="1" ht="14.25">
      <c r="C36" s="72"/>
      <c r="D36" s="195"/>
      <c r="E36" s="194"/>
    </row>
    <row r="37" spans="4:5" ht="14.25">
      <c r="D37" s="196"/>
      <c r="E37"/>
    </row>
    <row r="38" ht="14.25">
      <c r="E38" s="65" t="s">
        <v>137</v>
      </c>
    </row>
    <row r="39" ht="14.25">
      <c r="B39" t="s">
        <v>137</v>
      </c>
    </row>
  </sheetData>
  <sheetProtection/>
  <mergeCells count="1">
    <mergeCell ref="A4:E4"/>
  </mergeCells>
  <printOptions/>
  <pageMargins left="0.4" right="0.21" top="0.52" bottom="0.52" header="0.36" footer="0.34"/>
  <pageSetup horizontalDpi="600" verticalDpi="600" orientation="portrait" paperSize="9" scale="91" r:id="rId1"/>
  <rowBreaks count="1" manualBreakCount="1">
    <brk id="34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6.28125" style="0" customWidth="1"/>
    <col min="2" max="2" width="22.140625" style="0" customWidth="1"/>
    <col min="3" max="3" width="14.421875" style="0" customWidth="1"/>
    <col min="4" max="4" width="14.28125" style="0" customWidth="1"/>
    <col min="5" max="5" width="15.00390625" style="0" customWidth="1"/>
    <col min="6" max="6" width="20.00390625" style="0" customWidth="1"/>
    <col min="7" max="7" width="18.7109375" style="3" customWidth="1"/>
    <col min="8" max="8" width="21.7109375" style="0" bestFit="1" customWidth="1"/>
  </cols>
  <sheetData>
    <row r="1" spans="1:5" s="6" customFormat="1" ht="15.75">
      <c r="A1" s="5" t="s">
        <v>141</v>
      </c>
      <c r="D1" s="7"/>
      <c r="E1" s="7"/>
    </row>
    <row r="2" s="8" customFormat="1" ht="15.75">
      <c r="A2" s="126" t="s">
        <v>204</v>
      </c>
    </row>
    <row r="3" s="8" customFormat="1" ht="15.75">
      <c r="A3" s="126"/>
    </row>
    <row r="4" s="6" customFormat="1" ht="15.75">
      <c r="B4" s="6" t="s">
        <v>106</v>
      </c>
    </row>
    <row r="5" s="6" customFormat="1" ht="15.75">
      <c r="B5" s="6" t="s">
        <v>250</v>
      </c>
    </row>
    <row r="6" s="6" customFormat="1" ht="16.5" thickBot="1"/>
    <row r="7" spans="1:7" s="52" customFormat="1" ht="48" customHeight="1" thickBot="1" thickTop="1">
      <c r="A7" s="298"/>
      <c r="B7" s="299" t="s">
        <v>74</v>
      </c>
      <c r="C7" s="299" t="s">
        <v>107</v>
      </c>
      <c r="D7" s="299" t="s">
        <v>136</v>
      </c>
      <c r="E7" s="299" t="s">
        <v>108</v>
      </c>
      <c r="F7" s="299" t="s">
        <v>110</v>
      </c>
      <c r="G7" s="300" t="s">
        <v>109</v>
      </c>
    </row>
    <row r="8" spans="1:7" s="10" customFormat="1" ht="33" customHeight="1" thickTop="1">
      <c r="A8" s="47" t="s">
        <v>192</v>
      </c>
      <c r="B8" s="301">
        <v>5700000</v>
      </c>
      <c r="C8" s="301">
        <v>0</v>
      </c>
      <c r="D8" s="301">
        <v>0</v>
      </c>
      <c r="E8" s="301">
        <v>527658</v>
      </c>
      <c r="F8" s="301">
        <v>8718192</v>
      </c>
      <c r="G8" s="302">
        <v>14945850</v>
      </c>
    </row>
    <row r="9" spans="1:7" s="11" customFormat="1" ht="33" customHeight="1">
      <c r="A9" s="14" t="s">
        <v>133</v>
      </c>
      <c r="B9" s="16"/>
      <c r="C9" s="16"/>
      <c r="D9" s="16"/>
      <c r="E9" s="16"/>
      <c r="F9" s="16">
        <v>-3423045.3920000014</v>
      </c>
      <c r="G9" s="17">
        <v>-3423045.3920000014</v>
      </c>
    </row>
    <row r="10" spans="1:7" s="11" customFormat="1" ht="33" customHeight="1">
      <c r="A10" s="14" t="s">
        <v>132</v>
      </c>
      <c r="B10" s="16"/>
      <c r="C10" s="16"/>
      <c r="D10" s="16"/>
      <c r="E10" s="16"/>
      <c r="F10" s="16"/>
      <c r="G10" s="17">
        <v>0</v>
      </c>
    </row>
    <row r="11" spans="1:7" s="11" customFormat="1" ht="33" customHeight="1">
      <c r="A11" s="14" t="s">
        <v>111</v>
      </c>
      <c r="B11" s="121">
        <v>8200000</v>
      </c>
      <c r="C11" s="121"/>
      <c r="D11" s="121"/>
      <c r="E11" s="121"/>
      <c r="F11" s="121">
        <v>-8200000</v>
      </c>
      <c r="G11" s="17">
        <v>0</v>
      </c>
    </row>
    <row r="12" spans="1:7" s="19" customFormat="1" ht="30" customHeight="1">
      <c r="A12" s="57" t="s">
        <v>135</v>
      </c>
      <c r="B12" s="122"/>
      <c r="C12" s="122"/>
      <c r="D12" s="122"/>
      <c r="E12" s="122">
        <v>518192</v>
      </c>
      <c r="F12" s="122">
        <v>-518192</v>
      </c>
      <c r="G12" s="17">
        <v>0</v>
      </c>
    </row>
    <row r="13" spans="1:7" s="11" customFormat="1" ht="33" customHeight="1">
      <c r="A13" s="14" t="s">
        <v>134</v>
      </c>
      <c r="B13" s="121"/>
      <c r="C13" s="121"/>
      <c r="D13" s="121"/>
      <c r="E13" s="121"/>
      <c r="F13" s="121"/>
      <c r="G13" s="17">
        <v>0</v>
      </c>
    </row>
    <row r="14" spans="1:8" s="10" customFormat="1" ht="33" customHeight="1">
      <c r="A14" s="303" t="s">
        <v>220</v>
      </c>
      <c r="B14" s="51">
        <v>13900000</v>
      </c>
      <c r="C14" s="51">
        <v>0</v>
      </c>
      <c r="D14" s="51">
        <v>0</v>
      </c>
      <c r="E14" s="51">
        <v>1045850</v>
      </c>
      <c r="F14" s="51">
        <v>-3423045.392000001</v>
      </c>
      <c r="G14" s="293">
        <v>11522804.608</v>
      </c>
      <c r="H14" s="77"/>
    </row>
    <row r="15" spans="1:7" s="11" customFormat="1" ht="33" customHeight="1">
      <c r="A15" s="14" t="s">
        <v>133</v>
      </c>
      <c r="B15" s="16"/>
      <c r="C15" s="16"/>
      <c r="D15" s="16"/>
      <c r="E15" s="16"/>
      <c r="F15" s="16">
        <v>5995620.666292447</v>
      </c>
      <c r="G15" s="17">
        <v>5995620.666292447</v>
      </c>
    </row>
    <row r="16" spans="1:7" s="11" customFormat="1" ht="33" customHeight="1">
      <c r="A16" s="14" t="s">
        <v>132</v>
      </c>
      <c r="B16" s="16"/>
      <c r="C16" s="16"/>
      <c r="D16" s="16"/>
      <c r="E16" s="16"/>
      <c r="F16" s="16"/>
      <c r="G16" s="17">
        <v>0</v>
      </c>
    </row>
    <row r="17" spans="1:7" s="11" customFormat="1" ht="33" customHeight="1">
      <c r="A17" s="14" t="s">
        <v>111</v>
      </c>
      <c r="B17" s="121"/>
      <c r="C17" s="121"/>
      <c r="D17" s="121"/>
      <c r="E17" s="121"/>
      <c r="F17" s="121"/>
      <c r="G17" s="17">
        <v>0</v>
      </c>
    </row>
    <row r="18" spans="1:7" s="19" customFormat="1" ht="30" customHeight="1">
      <c r="A18" s="57" t="s">
        <v>135</v>
      </c>
      <c r="B18" s="122"/>
      <c r="C18" s="122"/>
      <c r="D18" s="122"/>
      <c r="E18" s="122"/>
      <c r="F18" s="122"/>
      <c r="G18" s="17">
        <v>0</v>
      </c>
    </row>
    <row r="19" spans="1:7" s="11" customFormat="1" ht="33" customHeight="1">
      <c r="A19" s="14" t="s">
        <v>134</v>
      </c>
      <c r="B19" s="121"/>
      <c r="C19" s="121"/>
      <c r="D19" s="121"/>
      <c r="E19" s="51"/>
      <c r="F19" s="51"/>
      <c r="G19" s="17">
        <v>0</v>
      </c>
    </row>
    <row r="20" spans="1:8" s="10" customFormat="1" ht="33" customHeight="1" thickBot="1">
      <c r="A20" s="55" t="s">
        <v>249</v>
      </c>
      <c r="B20" s="56">
        <v>13900000</v>
      </c>
      <c r="C20" s="56">
        <v>0</v>
      </c>
      <c r="D20" s="56">
        <v>0</v>
      </c>
      <c r="E20" s="56">
        <v>1045850</v>
      </c>
      <c r="F20" s="56">
        <v>2572575.2742924457</v>
      </c>
      <c r="G20" s="124">
        <v>17518425.274292447</v>
      </c>
      <c r="H20" s="234"/>
    </row>
    <row r="21" ht="13.5" thickTop="1">
      <c r="F21" s="115"/>
    </row>
  </sheetData>
  <sheetProtection/>
  <printOptions/>
  <pageMargins left="0.55" right="0.44" top="0.33" bottom="0.26" header="0.2" footer="0.19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C25"/>
  <sheetViews>
    <sheetView tabSelected="1" view="pageBreakPreview" zoomScale="60" zoomScalePageLayoutView="0" workbookViewId="0" topLeftCell="A1">
      <selection activeCell="G17" sqref="G17"/>
    </sheetView>
  </sheetViews>
  <sheetFormatPr defaultColWidth="9.140625" defaultRowHeight="12.75"/>
  <cols>
    <col min="2" max="2" width="37.57421875" style="0" customWidth="1"/>
    <col min="3" max="3" width="32.28125" style="0" customWidth="1"/>
  </cols>
  <sheetData>
    <row r="2" s="8" customFormat="1" ht="15.75">
      <c r="A2" s="5" t="s">
        <v>141</v>
      </c>
    </row>
    <row r="3" ht="18">
      <c r="A3" s="141" t="s">
        <v>204</v>
      </c>
    </row>
    <row r="4" ht="20.25">
      <c r="A4" s="79"/>
    </row>
    <row r="7" spans="2:3" ht="20.25">
      <c r="B7" s="170" t="s">
        <v>143</v>
      </c>
      <c r="C7" s="6"/>
    </row>
    <row r="8" ht="20.25">
      <c r="B8" s="171" t="s">
        <v>245</v>
      </c>
    </row>
    <row r="9" ht="20.25">
      <c r="B9" s="171"/>
    </row>
    <row r="12" spans="1:3" s="11" customFormat="1" ht="21" customHeight="1">
      <c r="A12" s="172" t="s">
        <v>144</v>
      </c>
      <c r="B12" s="172" t="s">
        <v>145</v>
      </c>
      <c r="C12" s="173" t="s">
        <v>146</v>
      </c>
    </row>
    <row r="13" spans="1:3" s="11" customFormat="1" ht="21" customHeight="1">
      <c r="A13" s="174">
        <v>1</v>
      </c>
      <c r="B13" s="174" t="s">
        <v>147</v>
      </c>
      <c r="C13" s="175">
        <v>0</v>
      </c>
    </row>
    <row r="14" spans="1:3" s="11" customFormat="1" ht="21" customHeight="1">
      <c r="A14" s="174">
        <v>2</v>
      </c>
      <c r="B14" s="174" t="s">
        <v>148</v>
      </c>
      <c r="C14" s="175">
        <v>0</v>
      </c>
    </row>
    <row r="15" spans="1:3" s="11" customFormat="1" ht="21" customHeight="1">
      <c r="A15" s="174">
        <v>3</v>
      </c>
      <c r="B15" s="174" t="s">
        <v>149</v>
      </c>
      <c r="C15" s="175">
        <v>35515</v>
      </c>
    </row>
    <row r="16" spans="1:3" s="11" customFormat="1" ht="21" customHeight="1">
      <c r="A16" s="174">
        <v>4</v>
      </c>
      <c r="B16" s="174" t="s">
        <v>150</v>
      </c>
      <c r="C16" s="175">
        <v>45046</v>
      </c>
    </row>
    <row r="17" spans="1:3" s="11" customFormat="1" ht="21" customHeight="1">
      <c r="A17" s="174">
        <v>5</v>
      </c>
      <c r="B17" s="174" t="s">
        <v>151</v>
      </c>
      <c r="C17" s="175">
        <v>270684682</v>
      </c>
    </row>
    <row r="18" spans="1:3" s="11" customFormat="1" ht="21" customHeight="1">
      <c r="A18" s="174"/>
      <c r="B18" s="174" t="s">
        <v>152</v>
      </c>
      <c r="C18" s="210">
        <f>SUM(C13:C17)</f>
        <v>270765243</v>
      </c>
    </row>
    <row r="19" ht="12.75">
      <c r="C19" s="78"/>
    </row>
    <row r="20" ht="12.75">
      <c r="C20" s="78"/>
    </row>
    <row r="21" spans="2:3" ht="15">
      <c r="B21" s="8" t="s">
        <v>209</v>
      </c>
      <c r="C21" s="78"/>
    </row>
    <row r="22" spans="2:3" ht="15">
      <c r="B22" s="8" t="s">
        <v>205</v>
      </c>
      <c r="C22" s="78"/>
    </row>
    <row r="23" ht="12.75">
      <c r="C23" s="78"/>
    </row>
    <row r="25" ht="12.75">
      <c r="B25" s="111"/>
    </row>
  </sheetData>
  <sheetProtection/>
  <printOptions/>
  <pageMargins left="0.71" right="0.62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view="pageBreakPreview" zoomScale="60" zoomScalePageLayoutView="0" workbookViewId="0" topLeftCell="A13">
      <selection activeCell="J34" sqref="J34:J35"/>
    </sheetView>
  </sheetViews>
  <sheetFormatPr defaultColWidth="9.140625" defaultRowHeight="12.75"/>
  <cols>
    <col min="1" max="1" width="5.140625" style="125" customWidth="1"/>
    <col min="2" max="2" width="18.140625" style="125" customWidth="1"/>
    <col min="3" max="3" width="14.00390625" style="125" customWidth="1"/>
    <col min="4" max="4" width="15.00390625" style="125" customWidth="1"/>
    <col min="5" max="5" width="8.140625" style="125" customWidth="1"/>
    <col min="6" max="6" width="13.00390625" style="125" customWidth="1"/>
    <col min="7" max="7" width="12.00390625" style="125" customWidth="1"/>
    <col min="8" max="8" width="15.8515625" style="125" customWidth="1"/>
    <col min="9" max="9" width="9.140625" style="125" customWidth="1"/>
    <col min="10" max="10" width="18.421875" style="125" bestFit="1" customWidth="1"/>
    <col min="11" max="11" width="11.28125" style="125" bestFit="1" customWidth="1"/>
    <col min="12" max="12" width="9.140625" style="125" customWidth="1"/>
    <col min="13" max="13" width="12.28125" style="125" customWidth="1"/>
    <col min="14" max="16384" width="9.140625" style="125" customWidth="1"/>
  </cols>
  <sheetData>
    <row r="1" spans="1:5" ht="15.75">
      <c r="A1" s="127" t="s">
        <v>141</v>
      </c>
      <c r="B1" s="127"/>
      <c r="C1" s="127"/>
      <c r="D1" s="127"/>
      <c r="E1" s="127"/>
    </row>
    <row r="2" spans="1:6" ht="15.75">
      <c r="A2" s="126" t="s">
        <v>204</v>
      </c>
      <c r="C2" s="127"/>
      <c r="D2" s="127"/>
      <c r="E2" s="127"/>
      <c r="F2" s="127"/>
    </row>
    <row r="3" ht="12.75">
      <c r="B3" s="128"/>
    </row>
    <row r="4" spans="2:8" ht="15.75">
      <c r="B4" s="330" t="s">
        <v>254</v>
      </c>
      <c r="C4" s="330"/>
      <c r="D4" s="330"/>
      <c r="E4" s="330"/>
      <c r="F4" s="330"/>
      <c r="G4" s="330"/>
      <c r="H4" s="330"/>
    </row>
    <row r="6" spans="1:8" ht="12.75">
      <c r="A6" s="213"/>
      <c r="B6" s="214"/>
      <c r="C6" s="215"/>
      <c r="D6" s="215"/>
      <c r="E6" s="215"/>
      <c r="F6" s="215"/>
      <c r="G6" s="215"/>
      <c r="H6" s="215"/>
    </row>
    <row r="7" spans="1:8" ht="12.75">
      <c r="A7" s="213"/>
      <c r="B7" s="214"/>
      <c r="C7" s="215"/>
      <c r="D7" s="215"/>
      <c r="E7" s="215"/>
      <c r="F7" s="215"/>
      <c r="G7" s="215"/>
      <c r="H7" s="215"/>
    </row>
    <row r="8" spans="1:8" ht="13.5" customHeight="1">
      <c r="A8" s="324" t="s">
        <v>83</v>
      </c>
      <c r="B8" s="326" t="s">
        <v>195</v>
      </c>
      <c r="C8" s="129" t="s">
        <v>196</v>
      </c>
      <c r="D8" s="129" t="s">
        <v>196</v>
      </c>
      <c r="E8" s="328" t="s">
        <v>223</v>
      </c>
      <c r="F8" s="324" t="s">
        <v>197</v>
      </c>
      <c r="G8" s="324" t="s">
        <v>198</v>
      </c>
      <c r="H8" s="129" t="s">
        <v>196</v>
      </c>
    </row>
    <row r="9" spans="1:8" ht="25.5">
      <c r="A9" s="325"/>
      <c r="B9" s="327"/>
      <c r="C9" s="130">
        <v>41275</v>
      </c>
      <c r="D9" s="146" t="s">
        <v>253</v>
      </c>
      <c r="E9" s="329"/>
      <c r="F9" s="325"/>
      <c r="G9" s="325"/>
      <c r="H9" s="130">
        <v>41639</v>
      </c>
    </row>
    <row r="10" spans="1:8" ht="12.75">
      <c r="A10" s="132">
        <v>1</v>
      </c>
      <c r="B10" s="133" t="s">
        <v>38</v>
      </c>
      <c r="C10" s="147">
        <v>0</v>
      </c>
      <c r="D10" s="148"/>
      <c r="E10" s="148"/>
      <c r="F10" s="148"/>
      <c r="G10" s="148"/>
      <c r="H10" s="148">
        <v>0</v>
      </c>
    </row>
    <row r="11" spans="1:8" ht="12.75">
      <c r="A11" s="132">
        <v>2</v>
      </c>
      <c r="B11" s="220" t="s">
        <v>199</v>
      </c>
      <c r="C11" s="216">
        <v>61718263.2</v>
      </c>
      <c r="D11" s="148">
        <v>61713936</v>
      </c>
      <c r="E11" s="148"/>
      <c r="F11" s="148"/>
      <c r="G11" s="148"/>
      <c r="H11" s="148">
        <v>61713936</v>
      </c>
    </row>
    <row r="12" spans="1:11" ht="12.75">
      <c r="A12" s="132">
        <v>3</v>
      </c>
      <c r="B12" s="220" t="s">
        <v>200</v>
      </c>
      <c r="C12" s="217">
        <v>5849836.33</v>
      </c>
      <c r="D12" s="150">
        <v>6555332</v>
      </c>
      <c r="E12" s="150"/>
      <c r="F12" s="149">
        <v>1884710</v>
      </c>
      <c r="G12" s="149">
        <v>5407560</v>
      </c>
      <c r="H12" s="148">
        <v>3032482</v>
      </c>
      <c r="J12" s="125" t="s">
        <v>137</v>
      </c>
      <c r="K12" s="219"/>
    </row>
    <row r="13" spans="1:8" ht="12.75">
      <c r="A13" s="132">
        <v>4</v>
      </c>
      <c r="B13" s="220" t="s">
        <v>180</v>
      </c>
      <c r="C13" s="217">
        <v>45958762</v>
      </c>
      <c r="D13" s="150">
        <v>45956942</v>
      </c>
      <c r="E13" s="150"/>
      <c r="F13" s="149">
        <v>19600000</v>
      </c>
      <c r="G13" s="149">
        <v>16384050</v>
      </c>
      <c r="H13" s="148">
        <v>49172892</v>
      </c>
    </row>
    <row r="14" spans="1:8" ht="12.75">
      <c r="A14" s="132">
        <v>5</v>
      </c>
      <c r="B14" s="220" t="s">
        <v>221</v>
      </c>
      <c r="C14" s="217">
        <v>4410161</v>
      </c>
      <c r="D14" s="150">
        <v>4410161</v>
      </c>
      <c r="E14" s="150"/>
      <c r="F14" s="157">
        <v>745417</v>
      </c>
      <c r="G14" s="149"/>
      <c r="H14" s="148">
        <v>5155578</v>
      </c>
    </row>
    <row r="15" spans="1:8" ht="12.75">
      <c r="A15" s="132">
        <v>6</v>
      </c>
      <c r="B15" s="220" t="s">
        <v>222</v>
      </c>
      <c r="C15" s="217">
        <v>1855619</v>
      </c>
      <c r="D15" s="150">
        <v>1156269</v>
      </c>
      <c r="E15" s="150"/>
      <c r="F15" s="149"/>
      <c r="G15" s="149"/>
      <c r="H15" s="148">
        <v>1156269</v>
      </c>
    </row>
    <row r="16" spans="1:8" ht="12.75">
      <c r="A16" s="132">
        <v>7</v>
      </c>
      <c r="B16" s="220" t="s">
        <v>206</v>
      </c>
      <c r="C16" s="221">
        <v>9445937</v>
      </c>
      <c r="D16" s="149">
        <v>9445937</v>
      </c>
      <c r="E16" s="149"/>
      <c r="F16" s="148">
        <v>0</v>
      </c>
      <c r="G16" s="148"/>
      <c r="H16" s="148">
        <v>9445937</v>
      </c>
    </row>
    <row r="17" spans="1:8" ht="13.5" thickBot="1">
      <c r="A17" s="132">
        <v>8</v>
      </c>
      <c r="B17" s="222" t="s">
        <v>207</v>
      </c>
      <c r="C17" s="218">
        <v>0</v>
      </c>
      <c r="D17" s="151"/>
      <c r="E17" s="151"/>
      <c r="F17" s="223">
        <v>9831700</v>
      </c>
      <c r="G17" s="152"/>
      <c r="H17" s="148">
        <v>9831700</v>
      </c>
    </row>
    <row r="18" spans="1:11" ht="13.5" thickBot="1">
      <c r="A18" s="138"/>
      <c r="B18" s="228" t="s">
        <v>201</v>
      </c>
      <c r="C18" s="231">
        <v>129238578.53</v>
      </c>
      <c r="D18" s="232">
        <v>129238577</v>
      </c>
      <c r="E18" s="232"/>
      <c r="F18" s="232">
        <v>32061827</v>
      </c>
      <c r="G18" s="232">
        <v>21791610</v>
      </c>
      <c r="H18" s="232">
        <v>139508794</v>
      </c>
      <c r="J18" s="125" t="s">
        <v>137</v>
      </c>
      <c r="K18" s="125" t="s">
        <v>137</v>
      </c>
    </row>
    <row r="19" spans="1:8" ht="12.75">
      <c r="A19" s="213"/>
      <c r="B19" s="214"/>
      <c r="C19" s="215"/>
      <c r="D19" s="215"/>
      <c r="E19" s="215"/>
      <c r="F19" s="215"/>
      <c r="G19" s="215"/>
      <c r="H19" s="215"/>
    </row>
    <row r="20" spans="1:11" ht="12.75">
      <c r="A20" s="213"/>
      <c r="B20" s="214"/>
      <c r="C20" s="215"/>
      <c r="D20" s="215"/>
      <c r="E20" s="215"/>
      <c r="F20" s="215"/>
      <c r="G20" s="215"/>
      <c r="H20" s="215"/>
      <c r="J20" s="125" t="s">
        <v>137</v>
      </c>
      <c r="K20" s="125" t="s">
        <v>137</v>
      </c>
    </row>
    <row r="21" spans="2:8" ht="15.75">
      <c r="B21" s="330" t="s">
        <v>255</v>
      </c>
      <c r="C21" s="330"/>
      <c r="D21" s="330"/>
      <c r="E21" s="330"/>
      <c r="F21" s="330"/>
      <c r="G21" s="330"/>
      <c r="H21" s="330"/>
    </row>
    <row r="22" spans="2:8" ht="12.75">
      <c r="B22" s="224"/>
      <c r="C22" s="224"/>
      <c r="D22" s="224"/>
      <c r="E22" s="224"/>
      <c r="F22" s="224"/>
      <c r="G22" s="224"/>
      <c r="H22" s="224"/>
    </row>
    <row r="23" spans="2:8" ht="12.75">
      <c r="B23" s="224"/>
      <c r="C23" s="224"/>
      <c r="D23" s="224"/>
      <c r="E23" s="224"/>
      <c r="F23" s="224"/>
      <c r="G23" s="224"/>
      <c r="H23" s="224"/>
    </row>
    <row r="24" spans="1:8" ht="12.75">
      <c r="A24" s="324" t="s">
        <v>83</v>
      </c>
      <c r="B24" s="326" t="s">
        <v>195</v>
      </c>
      <c r="C24" s="129" t="s">
        <v>196</v>
      </c>
      <c r="D24" s="129" t="s">
        <v>196</v>
      </c>
      <c r="E24" s="328" t="s">
        <v>223</v>
      </c>
      <c r="F24" s="324" t="s">
        <v>197</v>
      </c>
      <c r="G24" s="324" t="s">
        <v>198</v>
      </c>
      <c r="H24" s="129" t="s">
        <v>196</v>
      </c>
    </row>
    <row r="25" spans="1:8" ht="25.5">
      <c r="A25" s="325"/>
      <c r="B25" s="327"/>
      <c r="C25" s="130">
        <v>41275</v>
      </c>
      <c r="D25" s="146" t="s">
        <v>253</v>
      </c>
      <c r="E25" s="329"/>
      <c r="F25" s="325"/>
      <c r="G25" s="325"/>
      <c r="H25" s="130">
        <v>41639</v>
      </c>
    </row>
    <row r="26" spans="1:10" ht="12.75">
      <c r="A26" s="132">
        <v>1</v>
      </c>
      <c r="B26" s="220" t="s">
        <v>38</v>
      </c>
      <c r="C26" s="225">
        <v>0</v>
      </c>
      <c r="D26" s="225">
        <v>0</v>
      </c>
      <c r="E26" s="225"/>
      <c r="F26" s="134"/>
      <c r="G26" s="134"/>
      <c r="H26" s="134">
        <v>0</v>
      </c>
      <c r="J26" s="125" t="s">
        <v>137</v>
      </c>
    </row>
    <row r="27" spans="1:8" ht="12.75">
      <c r="A27" s="132">
        <v>2</v>
      </c>
      <c r="B27" s="220" t="s">
        <v>199</v>
      </c>
      <c r="C27" s="134">
        <v>2828754</v>
      </c>
      <c r="D27" s="134">
        <v>2828754</v>
      </c>
      <c r="E27" s="225"/>
      <c r="F27" s="134">
        <v>2944259.1</v>
      </c>
      <c r="G27" s="134"/>
      <c r="H27" s="134">
        <f aca="true" t="shared" si="0" ref="H27:H32">D27+F27-G27</f>
        <v>5773013.1</v>
      </c>
    </row>
    <row r="28" spans="1:8" ht="12.75">
      <c r="A28" s="132">
        <v>3</v>
      </c>
      <c r="B28" s="220" t="s">
        <v>202</v>
      </c>
      <c r="C28" s="134">
        <v>909098</v>
      </c>
      <c r="D28" s="134">
        <v>909098</v>
      </c>
      <c r="E28" s="225"/>
      <c r="F28" s="226">
        <v>422507.58386666665</v>
      </c>
      <c r="G28" s="134"/>
      <c r="H28" s="134">
        <f t="shared" si="0"/>
        <v>1331605.5838666665</v>
      </c>
    </row>
    <row r="29" spans="1:10" ht="12.75">
      <c r="A29" s="132">
        <v>4</v>
      </c>
      <c r="B29" s="220" t="s">
        <v>180</v>
      </c>
      <c r="C29" s="134">
        <v>6427761</v>
      </c>
      <c r="D29" s="134">
        <v>6427761</v>
      </c>
      <c r="E29" s="225"/>
      <c r="F29" s="134">
        <v>1701849.7209333333</v>
      </c>
      <c r="G29" s="134">
        <v>1638405</v>
      </c>
      <c r="H29" s="134">
        <f t="shared" si="0"/>
        <v>6491205.720933333</v>
      </c>
      <c r="J29" s="125" t="s">
        <v>137</v>
      </c>
    </row>
    <row r="30" spans="1:10" ht="12.75">
      <c r="A30" s="132">
        <v>5</v>
      </c>
      <c r="B30" s="220" t="s">
        <v>208</v>
      </c>
      <c r="C30" s="134">
        <v>1622159</v>
      </c>
      <c r="D30" s="134">
        <v>1622159</v>
      </c>
      <c r="E30" s="225"/>
      <c r="F30" s="226">
        <v>718875.3032812501</v>
      </c>
      <c r="G30" s="134"/>
      <c r="H30" s="134">
        <f t="shared" si="0"/>
        <v>2341034.30328125</v>
      </c>
      <c r="J30" s="139"/>
    </row>
    <row r="31" spans="1:8" ht="12.75">
      <c r="A31" s="132">
        <v>6</v>
      </c>
      <c r="B31" s="220" t="s">
        <v>222</v>
      </c>
      <c r="C31" s="134">
        <v>385424</v>
      </c>
      <c r="D31" s="134">
        <v>385424</v>
      </c>
      <c r="E31" s="225"/>
      <c r="F31" s="226">
        <v>154169</v>
      </c>
      <c r="G31" s="134"/>
      <c r="H31" s="134">
        <f t="shared" si="0"/>
        <v>539593</v>
      </c>
    </row>
    <row r="32" spans="1:8" ht="12.75">
      <c r="A32" s="132">
        <v>7</v>
      </c>
      <c r="B32" s="220" t="s">
        <v>206</v>
      </c>
      <c r="C32" s="134">
        <v>439535</v>
      </c>
      <c r="D32" s="134">
        <v>439535</v>
      </c>
      <c r="E32" s="225"/>
      <c r="F32" s="134">
        <v>223345.09410937503</v>
      </c>
      <c r="G32" s="134"/>
      <c r="H32" s="134">
        <f t="shared" si="0"/>
        <v>662880.094109375</v>
      </c>
    </row>
    <row r="33" spans="1:8" ht="13.5" thickBot="1">
      <c r="A33" s="135">
        <v>7</v>
      </c>
      <c r="B33" s="222" t="s">
        <v>207</v>
      </c>
      <c r="C33" s="227">
        <v>0</v>
      </c>
      <c r="D33" s="227">
        <v>0</v>
      </c>
      <c r="E33" s="227"/>
      <c r="F33" s="137">
        <v>0</v>
      </c>
      <c r="G33" s="137"/>
      <c r="H33" s="134">
        <v>0</v>
      </c>
    </row>
    <row r="34" spans="1:10" ht="13.5" thickBot="1">
      <c r="A34" s="138"/>
      <c r="B34" s="228" t="s">
        <v>201</v>
      </c>
      <c r="C34" s="230">
        <f>SUM(C27:C33)</f>
        <v>12612731</v>
      </c>
      <c r="D34" s="230">
        <f>SUM(D27:D33)</f>
        <v>12612731</v>
      </c>
      <c r="E34" s="230"/>
      <c r="F34" s="230">
        <f>SUM(F27:F33)</f>
        <v>6165005.802190625</v>
      </c>
      <c r="G34" s="230">
        <f>SUM(G27:G33)</f>
        <v>1638405</v>
      </c>
      <c r="H34" s="230">
        <f>SUM(H27:H33)</f>
        <v>17139331.802190624</v>
      </c>
      <c r="J34" s="139"/>
    </row>
    <row r="35" ht="12.75">
      <c r="J35" s="139"/>
    </row>
    <row r="37" spans="2:8" ht="15.75">
      <c r="B37" s="330" t="s">
        <v>256</v>
      </c>
      <c r="C37" s="330"/>
      <c r="D37" s="330"/>
      <c r="E37" s="330"/>
      <c r="F37" s="330"/>
      <c r="G37" s="330"/>
      <c r="H37" s="330"/>
    </row>
    <row r="38" ht="12.75">
      <c r="J38" s="139"/>
    </row>
    <row r="39" spans="1:11" ht="12.75">
      <c r="A39" s="324" t="s">
        <v>83</v>
      </c>
      <c r="B39" s="326" t="s">
        <v>195</v>
      </c>
      <c r="C39" s="129" t="s">
        <v>196</v>
      </c>
      <c r="D39" s="129" t="s">
        <v>196</v>
      </c>
      <c r="E39" s="328" t="s">
        <v>223</v>
      </c>
      <c r="F39" s="324" t="s">
        <v>197</v>
      </c>
      <c r="G39" s="324" t="s">
        <v>198</v>
      </c>
      <c r="H39" s="129" t="s">
        <v>196</v>
      </c>
      <c r="K39" s="125" t="s">
        <v>137</v>
      </c>
    </row>
    <row r="40" spans="1:8" ht="25.5">
      <c r="A40" s="325"/>
      <c r="B40" s="327"/>
      <c r="C40" s="130">
        <v>41275</v>
      </c>
      <c r="D40" s="146" t="s">
        <v>253</v>
      </c>
      <c r="E40" s="329"/>
      <c r="F40" s="325"/>
      <c r="G40" s="325"/>
      <c r="H40" s="130">
        <v>41639</v>
      </c>
    </row>
    <row r="41" spans="1:10" ht="12.75">
      <c r="A41" s="132">
        <v>1</v>
      </c>
      <c r="B41" s="140" t="s">
        <v>38</v>
      </c>
      <c r="C41" s="153">
        <v>0</v>
      </c>
      <c r="D41" s="134">
        <v>0</v>
      </c>
      <c r="E41" s="134"/>
      <c r="F41" s="134">
        <v>0</v>
      </c>
      <c r="G41" s="134">
        <v>0</v>
      </c>
      <c r="H41" s="154">
        <v>0</v>
      </c>
      <c r="J41" s="139"/>
    </row>
    <row r="42" spans="1:10" ht="12.75">
      <c r="A42" s="132">
        <v>2</v>
      </c>
      <c r="B42" s="133" t="s">
        <v>199</v>
      </c>
      <c r="C42" s="153">
        <v>58889509.2</v>
      </c>
      <c r="D42" s="153">
        <v>58885182</v>
      </c>
      <c r="E42" s="134"/>
      <c r="F42" s="134">
        <v>-2944259.1000000015</v>
      </c>
      <c r="G42" s="134">
        <v>0</v>
      </c>
      <c r="H42" s="154">
        <v>55940922.9</v>
      </c>
      <c r="J42" s="139"/>
    </row>
    <row r="43" spans="1:10" ht="12.75">
      <c r="A43" s="132">
        <v>3</v>
      </c>
      <c r="B43" s="133" t="s">
        <v>202</v>
      </c>
      <c r="C43" s="153">
        <v>4940738.33</v>
      </c>
      <c r="D43" s="153">
        <v>5646234</v>
      </c>
      <c r="E43" s="134"/>
      <c r="F43" s="134">
        <v>-3945357.5838666665</v>
      </c>
      <c r="G43" s="134">
        <v>0</v>
      </c>
      <c r="H43" s="154">
        <v>1700876.4161333335</v>
      </c>
      <c r="J43" s="139"/>
    </row>
    <row r="44" spans="1:10" ht="12.75">
      <c r="A44" s="132">
        <v>4</v>
      </c>
      <c r="B44" s="133" t="s">
        <v>180</v>
      </c>
      <c r="C44" s="153">
        <v>39531001</v>
      </c>
      <c r="D44" s="153">
        <v>39529181</v>
      </c>
      <c r="E44" s="134"/>
      <c r="F44" s="134">
        <v>3152505.279066667</v>
      </c>
      <c r="G44" s="134">
        <v>0</v>
      </c>
      <c r="H44" s="154">
        <v>42681686.27906667</v>
      </c>
      <c r="J44" s="139"/>
    </row>
    <row r="45" spans="1:10" ht="12.75">
      <c r="A45" s="132">
        <v>5</v>
      </c>
      <c r="B45" s="133" t="s">
        <v>208</v>
      </c>
      <c r="C45" s="153">
        <v>2788002</v>
      </c>
      <c r="D45" s="153">
        <v>2788002</v>
      </c>
      <c r="E45" s="134"/>
      <c r="F45" s="134">
        <v>26541.696718750056</v>
      </c>
      <c r="G45" s="134">
        <v>0</v>
      </c>
      <c r="H45" s="154">
        <v>2814543.69671875</v>
      </c>
      <c r="J45" s="139"/>
    </row>
    <row r="46" spans="1:10" ht="12.75">
      <c r="A46" s="132">
        <v>6</v>
      </c>
      <c r="B46" s="133" t="s">
        <v>222</v>
      </c>
      <c r="C46" s="153">
        <v>1470195</v>
      </c>
      <c r="D46" s="153">
        <v>770845</v>
      </c>
      <c r="E46" s="134"/>
      <c r="F46" s="134">
        <v>-154169</v>
      </c>
      <c r="G46" s="134">
        <v>0</v>
      </c>
      <c r="H46" s="154">
        <v>616676</v>
      </c>
      <c r="J46" s="139"/>
    </row>
    <row r="47" spans="1:10" ht="12.75">
      <c r="A47" s="132">
        <v>7</v>
      </c>
      <c r="B47" s="133" t="s">
        <v>206</v>
      </c>
      <c r="C47" s="153">
        <v>9006402</v>
      </c>
      <c r="D47" s="153">
        <v>9006402</v>
      </c>
      <c r="E47" s="134"/>
      <c r="F47" s="134">
        <v>-223345.09410937503</v>
      </c>
      <c r="G47" s="134">
        <v>0</v>
      </c>
      <c r="H47" s="154">
        <v>8783056.905890625</v>
      </c>
      <c r="J47" s="139"/>
    </row>
    <row r="48" spans="1:10" ht="13.5" thickBot="1">
      <c r="A48" s="132">
        <v>8</v>
      </c>
      <c r="B48" s="136" t="s">
        <v>207</v>
      </c>
      <c r="C48" s="153"/>
      <c r="D48" s="134">
        <v>0</v>
      </c>
      <c r="E48" s="134"/>
      <c r="F48" s="223">
        <v>9831700</v>
      </c>
      <c r="G48" s="134">
        <v>0</v>
      </c>
      <c r="H48" s="154">
        <v>9831700</v>
      </c>
      <c r="J48" s="139"/>
    </row>
    <row r="49" spans="1:10" ht="13.5" thickBot="1">
      <c r="A49" s="138"/>
      <c r="B49" s="228" t="s">
        <v>201</v>
      </c>
      <c r="C49" s="229">
        <v>116625847.53</v>
      </c>
      <c r="D49" s="229">
        <v>116625846</v>
      </c>
      <c r="E49" s="229"/>
      <c r="F49" s="229">
        <v>5743616.197809374</v>
      </c>
      <c r="G49" s="229">
        <v>0</v>
      </c>
      <c r="H49" s="229">
        <v>122369462.19780938</v>
      </c>
      <c r="I49" s="125" t="s">
        <v>137</v>
      </c>
      <c r="J49" s="139">
        <f>+H49-'AKTIVI 13'!D53</f>
        <v>0.3478093892335892</v>
      </c>
    </row>
    <row r="51" ht="12.75">
      <c r="J51" s="125" t="s">
        <v>137</v>
      </c>
    </row>
    <row r="52" ht="12.75">
      <c r="J52" s="125" t="s">
        <v>137</v>
      </c>
    </row>
    <row r="54" spans="4:14" ht="12.75">
      <c r="D54" s="139"/>
      <c r="E54" s="139"/>
      <c r="H54" s="139"/>
      <c r="J54" s="139"/>
      <c r="M54" s="131"/>
      <c r="N54" s="131"/>
    </row>
    <row r="55" spans="6:14" ht="15.75">
      <c r="F55" s="321" t="s">
        <v>203</v>
      </c>
      <c r="G55" s="321"/>
      <c r="H55" s="321"/>
      <c r="M55" s="131"/>
      <c r="N55" s="131"/>
    </row>
    <row r="56" spans="6:8" ht="12.75">
      <c r="F56" s="322" t="s">
        <v>205</v>
      </c>
      <c r="G56" s="323"/>
      <c r="H56" s="323"/>
    </row>
  </sheetData>
  <sheetProtection/>
  <mergeCells count="20">
    <mergeCell ref="B4:H4"/>
    <mergeCell ref="E24:E25"/>
    <mergeCell ref="F24:F25"/>
    <mergeCell ref="G24:G25"/>
    <mergeCell ref="B37:H37"/>
    <mergeCell ref="A39:A40"/>
    <mergeCell ref="B39:B40"/>
    <mergeCell ref="E39:E40"/>
    <mergeCell ref="F39:F40"/>
    <mergeCell ref="G39:G40"/>
    <mergeCell ref="F55:H55"/>
    <mergeCell ref="F56:H56"/>
    <mergeCell ref="A8:A9"/>
    <mergeCell ref="B8:B9"/>
    <mergeCell ref="E8:E9"/>
    <mergeCell ref="F8:F9"/>
    <mergeCell ref="G8:G9"/>
    <mergeCell ref="B21:H21"/>
    <mergeCell ref="A24:A25"/>
    <mergeCell ref="B24:B25"/>
  </mergeCells>
  <printOptions/>
  <pageMargins left="0.27" right="0.27" top="0.48" bottom="0.34" header="0.3" footer="0.3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view="pageBreakPreview" zoomScale="60" workbookViewId="0" topLeftCell="A4">
      <selection activeCell="I23" sqref="I23"/>
    </sheetView>
  </sheetViews>
  <sheetFormatPr defaultColWidth="9.140625" defaultRowHeight="12.75"/>
  <cols>
    <col min="1" max="1" width="9.28125" style="0" bestFit="1" customWidth="1"/>
    <col min="2" max="2" width="38.421875" style="0" customWidth="1"/>
    <col min="3" max="3" width="11.7109375" style="0" customWidth="1"/>
    <col min="4" max="4" width="10.57421875" style="0" customWidth="1"/>
    <col min="5" max="5" width="17.00390625" style="0" customWidth="1"/>
    <col min="8" max="8" width="15.00390625" style="0" customWidth="1"/>
  </cols>
  <sheetData>
    <row r="1" spans="1:4" ht="15.75">
      <c r="A1" s="127" t="s">
        <v>141</v>
      </c>
      <c r="B1" s="155"/>
      <c r="C1" s="155"/>
      <c r="D1" s="155"/>
    </row>
    <row r="2" ht="15">
      <c r="A2" s="156" t="s">
        <v>229</v>
      </c>
    </row>
    <row r="5" ht="12.75">
      <c r="A5" s="2" t="s">
        <v>251</v>
      </c>
    </row>
    <row r="8" spans="1:5" ht="14.25">
      <c r="A8" s="158" t="s">
        <v>224</v>
      </c>
      <c r="B8" s="158" t="s">
        <v>225</v>
      </c>
      <c r="C8" s="158" t="s">
        <v>226</v>
      </c>
      <c r="D8" s="158" t="s">
        <v>227</v>
      </c>
      <c r="E8" s="158" t="s">
        <v>228</v>
      </c>
    </row>
    <row r="9" spans="1:5" ht="36" customHeight="1">
      <c r="A9" s="159">
        <v>1</v>
      </c>
      <c r="B9" s="169" t="s">
        <v>240</v>
      </c>
      <c r="C9" s="159"/>
      <c r="D9" s="159"/>
      <c r="E9" s="160">
        <v>10836320</v>
      </c>
    </row>
    <row r="10" spans="1:8" ht="14.25">
      <c r="A10" s="159">
        <v>2</v>
      </c>
      <c r="B10" s="159" t="s">
        <v>231</v>
      </c>
      <c r="C10" s="159"/>
      <c r="D10" s="159"/>
      <c r="E10" s="161">
        <v>2917798.4</v>
      </c>
      <c r="H10" s="3" t="s">
        <v>137</v>
      </c>
    </row>
    <row r="11" spans="1:5" ht="14.25">
      <c r="A11" s="159">
        <v>3</v>
      </c>
      <c r="B11" s="162" t="s">
        <v>252</v>
      </c>
      <c r="C11" s="159"/>
      <c r="D11" s="159"/>
      <c r="E11" s="161">
        <v>19600000</v>
      </c>
    </row>
    <row r="12" spans="1:5" ht="14.25">
      <c r="A12" s="159">
        <v>4</v>
      </c>
      <c r="B12" s="162" t="s">
        <v>232</v>
      </c>
      <c r="C12" s="159"/>
      <c r="D12" s="159"/>
      <c r="E12" s="161">
        <v>1363966.6666666667</v>
      </c>
    </row>
    <row r="13" spans="1:5" ht="14.25">
      <c r="A13" s="159">
        <v>5</v>
      </c>
      <c r="B13" s="163" t="s">
        <v>233</v>
      </c>
      <c r="C13" s="159"/>
      <c r="D13" s="159"/>
      <c r="E13" s="161">
        <v>619153.6</v>
      </c>
    </row>
    <row r="14" spans="1:5" ht="14.25">
      <c r="A14" s="159">
        <v>6</v>
      </c>
      <c r="B14" s="163" t="s">
        <v>234</v>
      </c>
      <c r="C14" s="159"/>
      <c r="D14" s="159"/>
      <c r="E14" s="161">
        <f>538297.6+1820</f>
        <v>540117.6</v>
      </c>
    </row>
    <row r="15" spans="1:5" ht="14.25">
      <c r="A15" s="159">
        <v>7</v>
      </c>
      <c r="B15" s="163" t="s">
        <v>235</v>
      </c>
      <c r="C15" s="159"/>
      <c r="D15" s="159"/>
      <c r="E15" s="161">
        <v>1526000</v>
      </c>
    </row>
    <row r="16" spans="1:5" ht="14.25">
      <c r="A16" s="159">
        <v>8</v>
      </c>
      <c r="B16" s="163" t="s">
        <v>236</v>
      </c>
      <c r="C16" s="159"/>
      <c r="D16" s="159"/>
      <c r="E16" s="161">
        <v>2548000</v>
      </c>
    </row>
    <row r="17" spans="1:5" ht="14.25">
      <c r="A17" s="159">
        <v>9</v>
      </c>
      <c r="B17" s="163" t="s">
        <v>237</v>
      </c>
      <c r="C17" s="159"/>
      <c r="D17" s="159"/>
      <c r="E17" s="161">
        <v>2732149.2837333335</v>
      </c>
    </row>
    <row r="18" spans="1:8" ht="15">
      <c r="A18" s="159"/>
      <c r="B18" s="166" t="s">
        <v>109</v>
      </c>
      <c r="C18" s="167"/>
      <c r="D18" s="167"/>
      <c r="E18" s="168">
        <f>SUM(E9:E17)</f>
        <v>42683505.5504</v>
      </c>
      <c r="H18" s="211"/>
    </row>
    <row r="19" spans="1:5" ht="15">
      <c r="A19" s="159"/>
      <c r="B19" s="159"/>
      <c r="C19" s="159"/>
      <c r="D19" s="159"/>
      <c r="E19" s="164"/>
    </row>
    <row r="20" ht="12.75">
      <c r="H20" s="212"/>
    </row>
    <row r="22" spans="3:5" ht="15.75">
      <c r="C22" s="58" t="s">
        <v>238</v>
      </c>
      <c r="D22" s="58"/>
      <c r="E22" s="58"/>
    </row>
    <row r="23" spans="3:5" ht="12.75">
      <c r="C23" s="331" t="s">
        <v>230</v>
      </c>
      <c r="D23" s="332"/>
      <c r="E23" s="332"/>
    </row>
    <row r="29" ht="12.75">
      <c r="G29" s="3" t="s">
        <v>137</v>
      </c>
    </row>
  </sheetData>
  <sheetProtection/>
  <mergeCells count="1">
    <mergeCell ref="C23:E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Gjergj</dc:creator>
  <cp:keywords/>
  <dc:description/>
  <cp:lastModifiedBy>Gjergj</cp:lastModifiedBy>
  <cp:lastPrinted>2014-03-29T17:29:35Z</cp:lastPrinted>
  <dcterms:created xsi:type="dcterms:W3CDTF">2008-10-23T11:07:49Z</dcterms:created>
  <dcterms:modified xsi:type="dcterms:W3CDTF">2015-12-09T13:55:50Z</dcterms:modified>
  <cp:category/>
  <cp:version/>
  <cp:contentType/>
  <cp:contentStatus/>
</cp:coreProperties>
</file>